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041\Desktop\JUNK\TODAY\"/>
    </mc:Choice>
  </mc:AlternateContent>
  <bookViews>
    <workbookView xWindow="0" yWindow="0" windowWidth="21600" windowHeight="9600" tabRatio="657"/>
  </bookViews>
  <sheets>
    <sheet name="Groundwater Data" sheetId="20" r:id="rId1"/>
  </sheets>
  <definedNames>
    <definedName name="_xlnm.Print_Area" localSheetId="0">'Groundwater Data'!$A$1:$P$121</definedName>
    <definedName name="_xlnm.Print_Titles" localSheetId="0">'Groundwater Data'!$1:$2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66" i="20" l="1"/>
  <c r="E52" i="20"/>
  <c r="E105" i="20"/>
  <c r="E99" i="20"/>
  <c r="E93" i="20"/>
  <c r="E89" i="20"/>
  <c r="E83" i="20"/>
  <c r="E77" i="20"/>
  <c r="E71" i="20"/>
  <c r="E59" i="20"/>
  <c r="E45" i="20"/>
  <c r="E38" i="20"/>
  <c r="E61" i="20" l="1"/>
  <c r="E54" i="20"/>
  <c r="E47" i="20"/>
  <c r="E40" i="20"/>
  <c r="E33" i="20"/>
  <c r="E25" i="20"/>
  <c r="E26" i="20"/>
  <c r="E15" i="20"/>
  <c r="E16" i="20"/>
  <c r="E104" i="20"/>
  <c r="E98" i="20"/>
  <c r="E92" i="20" l="1"/>
  <c r="E88" i="20"/>
  <c r="E86" i="20"/>
  <c r="E87" i="20"/>
  <c r="E3" i="20"/>
  <c r="E4" i="20"/>
  <c r="E13" i="20"/>
  <c r="E14" i="20"/>
  <c r="E17" i="20"/>
  <c r="E23" i="20"/>
  <c r="E24" i="20"/>
  <c r="E27" i="20"/>
  <c r="E34" i="20"/>
  <c r="E35" i="20"/>
  <c r="E36" i="20"/>
  <c r="E37" i="20"/>
  <c r="E41" i="20"/>
  <c r="E42" i="20"/>
  <c r="E43" i="20"/>
  <c r="E44" i="20"/>
  <c r="E48" i="20"/>
  <c r="E49" i="20"/>
  <c r="E50" i="20"/>
  <c r="E55" i="20"/>
  <c r="E56" i="20"/>
  <c r="E57" i="20"/>
  <c r="E58" i="20"/>
  <c r="E62" i="20"/>
  <c r="E63" i="20"/>
  <c r="E64" i="20"/>
  <c r="E68" i="20"/>
  <c r="E69" i="20"/>
  <c r="E70" i="20"/>
  <c r="E74" i="20"/>
  <c r="E75" i="20"/>
  <c r="E76" i="20"/>
  <c r="E80" i="20"/>
  <c r="E81" i="20"/>
  <c r="E82" i="20"/>
</calcChain>
</file>

<file path=xl/sharedStrings.xml><?xml version="1.0" encoding="utf-8"?>
<sst xmlns="http://schemas.openxmlformats.org/spreadsheetml/2006/main" count="825" uniqueCount="58">
  <si>
    <t>Date</t>
  </si>
  <si>
    <t>MW-1</t>
  </si>
  <si>
    <t>ND</t>
  </si>
  <si>
    <t>NA - Not Analyzed</t>
  </si>
  <si>
    <t>MW-5</t>
  </si>
  <si>
    <t>MW-2</t>
  </si>
  <si>
    <t>MW-4</t>
  </si>
  <si>
    <t>Analytical Methods:</t>
  </si>
  <si>
    <t>Monitoring
Well</t>
  </si>
  <si>
    <t>Well
Head
Elevation
(feet)</t>
  </si>
  <si>
    <t>Depth to
Ground-
water
(feet)</t>
  </si>
  <si>
    <t>Adjusted
Ground-
water
Elevation
(feet)</t>
  </si>
  <si>
    <t>Product
Thickness
(feet)</t>
  </si>
  <si>
    <t>Remediation
Status</t>
  </si>
  <si>
    <t>Benzene
(µg/L)</t>
  </si>
  <si>
    <t>Toluene
(µg/L)</t>
  </si>
  <si>
    <t>Ethyl-
benzene
(µg/L)</t>
  </si>
  <si>
    <t>Total
Xylenes
(µg/L)</t>
  </si>
  <si>
    <t>MTBE
(µg/L)</t>
  </si>
  <si>
    <t>Naph-
thalene
(µg/L)</t>
  </si>
  <si>
    <t>Cumene
(µg/L)</t>
  </si>
  <si>
    <t>Notes &amp; Explanations:</t>
  </si>
  <si>
    <t>TD - Total Depth of well (feet below grade)</t>
  </si>
  <si>
    <t>NS - Not Sampled</t>
  </si>
  <si>
    <t>SI - Screen Interval of well (feet below grade)</t>
  </si>
  <si>
    <t>Bedrock - Depth to bedrock (feet below grade)</t>
  </si>
  <si>
    <t>ND - Not Detected</t>
  </si>
  <si>
    <t>MW-3</t>
  </si>
  <si>
    <t>Analytical results were derived using USEPA Method 8260B.</t>
  </si>
  <si>
    <t>1,2,4-
TMB
(µg/L)</t>
  </si>
  <si>
    <t>1,3,5-
TMB
(µg/L)</t>
  </si>
  <si>
    <t>MW-6</t>
  </si>
  <si>
    <t>MW-7</t>
  </si>
  <si>
    <t>MW-8</t>
  </si>
  <si>
    <t>MW-9</t>
  </si>
  <si>
    <t>MW-10</t>
  </si>
  <si>
    <t>MW-11</t>
  </si>
  <si>
    <t>MW-12</t>
  </si>
  <si>
    <t>MW-13</t>
  </si>
  <si>
    <t>MW-14</t>
  </si>
  <si>
    <t>NS</t>
  </si>
  <si>
    <t>Monitoring</t>
  </si>
  <si>
    <t>MW-15</t>
  </si>
  <si>
    <r>
      <rPr>
        <sz val="10"/>
        <rFont val="Arial"/>
        <family val="2"/>
      </rPr>
      <t>NE</t>
    </r>
    <r>
      <rPr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Not Encountered (Bedrock)</t>
    </r>
  </si>
  <si>
    <t>Bolded concentrations exceed the used aquifer, residential MSC (SHS).</t>
  </si>
  <si>
    <t>DRY</t>
  </si>
  <si>
    <t>TD = 75</t>
  </si>
  <si>
    <t>SI = 40-75</t>
  </si>
  <si>
    <t>Bedrock-NE</t>
  </si>
  <si>
    <t>TD = 50</t>
  </si>
  <si>
    <t>SI = 40-50</t>
  </si>
  <si>
    <t>TD = 65</t>
  </si>
  <si>
    <t>SI = 40-65</t>
  </si>
  <si>
    <t>TD = 70</t>
  </si>
  <si>
    <t>SI = 40-70</t>
  </si>
  <si>
    <r>
      <t xml:space="preserve">Selected MSC </t>
    </r>
    <r>
      <rPr>
        <b/>
        <sz val="10"/>
        <color indexed="8"/>
        <rFont val="Wingdings"/>
        <charset val="2"/>
      </rPr>
      <t>è</t>
    </r>
  </si>
  <si>
    <t>TD = 50.8</t>
  </si>
  <si>
    <t>SI = 40-50.8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</si>
</sst>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#,##0.0"/>
    <numFmt numFmtId="167" formatCode="[$-409]d\-mmm\-yyyy;@"/>
  </numFmts>
  <fonts count="20">
    <font>
      <sz val="10"/>
      <name val="MS Sans Serif"/>
    </font>
    <font>
      <sz val="10"/>
      <name val="MS Sans Serif"/>
    </font>
    <font>
      <sz val="8"/>
      <name val="Arial MT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MT"/>
    </font>
    <font>
      <sz val="10"/>
      <name val="Arial MT"/>
    </font>
    <font>
      <sz val="10"/>
      <color indexed="8"/>
      <name val="Arial MT"/>
    </font>
    <font>
      <b/>
      <sz val="10"/>
      <color indexed="8"/>
      <name val="Wingdings"/>
      <charset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sz val="10"/>
      <name val="Arial MT"/>
    </font>
    <font>
      <sz val="10"/>
      <color rgb="FF000000"/>
      <name val="Arial"/>
      <family val="2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10"/>
      <name val="Arial MT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9">
    <xf numFmtId="0" fontId="0" fillId="0" borderId="0" xfId="0"/>
    <xf numFmtId="166" fontId="14" fillId="0" borderId="5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38" fontId="9" fillId="0" borderId="0" xfId="1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/>
    </xf>
    <xf numFmtId="38" fontId="9" fillId="0" borderId="2" xfId="1" applyNumberFormat="1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38" fontId="9" fillId="0" borderId="6" xfId="1" applyNumberFormat="1" applyFont="1" applyFill="1" applyBorder="1" applyAlignment="1">
      <alignment horizontal="center"/>
    </xf>
    <xf numFmtId="1" fontId="9" fillId="0" borderId="6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37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17" fillId="0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167" fontId="9" fillId="0" borderId="4" xfId="0" applyNumberFormat="1" applyFont="1" applyFill="1" applyBorder="1" applyAlignment="1">
      <alignment horizontal="center"/>
    </xf>
    <xf numFmtId="39" fontId="9" fillId="0" borderId="5" xfId="0" applyNumberFormat="1" applyFont="1" applyFill="1" applyBorder="1" applyAlignment="1">
      <alignment horizontal="center"/>
    </xf>
    <xf numFmtId="39" fontId="3" fillId="0" borderId="5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0" fontId="6" fillId="0" borderId="0" xfId="0" applyNumberFormat="1" applyFont="1" applyFill="1"/>
    <xf numFmtId="1" fontId="9" fillId="0" borderId="5" xfId="0" applyNumberFormat="1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39" fontId="9" fillId="0" borderId="0" xfId="0" applyNumberFormat="1" applyFont="1" applyFill="1" applyBorder="1" applyAlignment="1">
      <alignment horizontal="center"/>
    </xf>
    <xf numFmtId="166" fontId="9" fillId="0" borderId="5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/>
    <xf numFmtId="167" fontId="9" fillId="0" borderId="2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167" fontId="9" fillId="0" borderId="6" xfId="0" applyNumberFormat="1" applyFont="1" applyFill="1" applyBorder="1" applyAlignment="1">
      <alignment horizontal="center"/>
    </xf>
    <xf numFmtId="39" fontId="9" fillId="0" borderId="6" xfId="0" applyNumberFormat="1" applyFont="1" applyFill="1" applyBorder="1" applyAlignment="1">
      <alignment horizontal="center"/>
    </xf>
    <xf numFmtId="39" fontId="3" fillId="0" borderId="6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/>
    </xf>
    <xf numFmtId="39" fontId="9" fillId="0" borderId="2" xfId="0" applyNumberFormat="1" applyFont="1" applyFill="1" applyBorder="1" applyAlignment="1">
      <alignment horizontal="center"/>
    </xf>
    <xf numFmtId="39" fontId="3" fillId="0" borderId="2" xfId="0" applyNumberFormat="1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15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/>
    <xf numFmtId="15" fontId="10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>
      <alignment horizontal="center"/>
    </xf>
    <xf numFmtId="0" fontId="10" fillId="0" borderId="0" xfId="0" applyNumberFormat="1" applyFont="1" applyFill="1"/>
    <xf numFmtId="37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15" fontId="4" fillId="0" borderId="0" xfId="0" applyNumberFormat="1" applyFont="1" applyFill="1" applyAlignment="1">
      <alignment horizontal="center"/>
    </xf>
    <xf numFmtId="39" fontId="4" fillId="0" borderId="0" xfId="0" applyNumberFormat="1" applyFont="1" applyFill="1" applyAlignment="1">
      <alignment horizontal="center"/>
    </xf>
    <xf numFmtId="39" fontId="18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4" fontId="11" fillId="0" borderId="0" xfId="0" applyNumberFormat="1" applyFont="1" applyFill="1"/>
    <xf numFmtId="37" fontId="10" fillId="0" borderId="0" xfId="0" applyNumberFormat="1" applyFont="1" applyFill="1" applyAlignment="1">
      <alignment horizontal="left"/>
    </xf>
    <xf numFmtId="0" fontId="13" fillId="0" borderId="0" xfId="0" applyFont="1" applyFill="1" applyProtection="1"/>
    <xf numFmtId="3" fontId="6" fillId="0" borderId="0" xfId="0" applyNumberFormat="1" applyFont="1" applyFill="1"/>
    <xf numFmtId="15" fontId="9" fillId="0" borderId="0" xfId="0" applyNumberFormat="1" applyFont="1" applyFill="1"/>
    <xf numFmtId="0" fontId="9" fillId="0" borderId="0" xfId="0" applyNumberFormat="1" applyFont="1" applyFill="1"/>
    <xf numFmtId="3" fontId="9" fillId="0" borderId="0" xfId="0" applyNumberFormat="1" applyFont="1" applyFill="1"/>
    <xf numFmtId="39" fontId="9" fillId="0" borderId="0" xfId="0" applyNumberFormat="1" applyFont="1" applyFill="1"/>
    <xf numFmtId="14" fontId="3" fillId="0" borderId="3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0" fontId="17" fillId="0" borderId="0" xfId="0" applyNumberFormat="1" applyFont="1" applyFill="1" applyBorder="1"/>
    <xf numFmtId="3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18" fillId="0" borderId="5" xfId="0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39" fontId="9" fillId="0" borderId="4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right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showGridLines="0" tabSelected="1" showOutlineSymbols="0" view="pageLayout" zoomScale="120" zoomScaleNormal="85" zoomScaleSheetLayoutView="110" zoomScalePageLayoutView="120" workbookViewId="0">
      <selection activeCell="B59" sqref="B59"/>
    </sheetView>
  </sheetViews>
  <sheetFormatPr defaultColWidth="13.7109375" defaultRowHeight="12.75"/>
  <cols>
    <col min="1" max="1" width="12.140625" style="40" customWidth="1"/>
    <col min="2" max="2" width="13.7109375" style="40" bestFit="1" customWidth="1"/>
    <col min="3" max="3" width="11" style="40" customWidth="1"/>
    <col min="4" max="4" width="10.140625" style="40" customWidth="1"/>
    <col min="5" max="5" width="11" style="40" customWidth="1"/>
    <col min="6" max="6" width="11.7109375" style="40" customWidth="1"/>
    <col min="7" max="7" width="15" style="40" customWidth="1"/>
    <col min="8" max="11" width="10.85546875" style="40" customWidth="1"/>
    <col min="12" max="12" width="10.85546875" style="88" customWidth="1"/>
    <col min="13" max="16" width="10.85546875" style="40" customWidth="1"/>
    <col min="17" max="16384" width="13.7109375" style="40"/>
  </cols>
  <sheetData>
    <row r="1" spans="1:16" s="29" customFormat="1" ht="84.75" customHeight="1" thickBot="1">
      <c r="A1" s="25" t="s">
        <v>8</v>
      </c>
      <c r="B1" s="26" t="s">
        <v>0</v>
      </c>
      <c r="C1" s="26" t="s">
        <v>9</v>
      </c>
      <c r="D1" s="27" t="s">
        <v>10</v>
      </c>
      <c r="E1" s="26" t="s">
        <v>11</v>
      </c>
      <c r="F1" s="26" t="s">
        <v>12</v>
      </c>
      <c r="G1" s="26" t="s">
        <v>13</v>
      </c>
      <c r="H1" s="26" t="s">
        <v>14</v>
      </c>
      <c r="I1" s="26" t="s">
        <v>15</v>
      </c>
      <c r="J1" s="26" t="s">
        <v>16</v>
      </c>
      <c r="K1" s="26" t="s">
        <v>17</v>
      </c>
      <c r="L1" s="28" t="s">
        <v>18</v>
      </c>
      <c r="M1" s="26" t="s">
        <v>19</v>
      </c>
      <c r="N1" s="26" t="s">
        <v>20</v>
      </c>
      <c r="O1" s="26" t="s">
        <v>29</v>
      </c>
      <c r="P1" s="26" t="s">
        <v>30</v>
      </c>
    </row>
    <row r="2" spans="1:16" s="32" customFormat="1">
      <c r="A2" s="30"/>
      <c r="B2" s="30"/>
      <c r="C2" s="30"/>
      <c r="D2" s="108" t="s">
        <v>55</v>
      </c>
      <c r="E2" s="108"/>
      <c r="F2" s="108"/>
      <c r="G2" s="31"/>
      <c r="H2" s="31">
        <v>5</v>
      </c>
      <c r="I2" s="31">
        <v>1000</v>
      </c>
      <c r="J2" s="31">
        <v>700</v>
      </c>
      <c r="K2" s="31">
        <v>10000</v>
      </c>
      <c r="L2" s="31">
        <v>20</v>
      </c>
      <c r="M2" s="31">
        <v>100</v>
      </c>
      <c r="N2" s="31">
        <v>840</v>
      </c>
      <c r="O2" s="31">
        <v>15</v>
      </c>
      <c r="P2" s="31">
        <v>420</v>
      </c>
    </row>
    <row r="3" spans="1:16">
      <c r="A3" s="33" t="s">
        <v>1</v>
      </c>
      <c r="B3" s="34">
        <v>43594</v>
      </c>
      <c r="C3" s="35">
        <v>98.57</v>
      </c>
      <c r="D3" s="36">
        <v>50.34</v>
      </c>
      <c r="E3" s="35">
        <f t="shared" ref="E3:E4" si="0">IF(ISNUMBER(F3), C3-D3+0.75*F3,C3-D3)</f>
        <v>48.22999999999999</v>
      </c>
      <c r="F3" s="37" t="s">
        <v>2</v>
      </c>
      <c r="G3" s="38" t="s">
        <v>41</v>
      </c>
      <c r="H3" s="106">
        <v>7090</v>
      </c>
      <c r="I3" s="106">
        <v>10100</v>
      </c>
      <c r="J3" s="106">
        <v>835</v>
      </c>
      <c r="K3" s="38">
        <v>9500</v>
      </c>
      <c r="L3" s="100">
        <v>918</v>
      </c>
      <c r="M3" s="39">
        <v>43</v>
      </c>
      <c r="N3" s="39">
        <v>52.7</v>
      </c>
      <c r="O3" s="106">
        <v>1800</v>
      </c>
      <c r="P3" s="100">
        <v>862</v>
      </c>
    </row>
    <row r="4" spans="1:16">
      <c r="A4" s="93" t="s">
        <v>56</v>
      </c>
      <c r="B4" s="34">
        <v>43606</v>
      </c>
      <c r="C4" s="35">
        <v>98.57</v>
      </c>
      <c r="D4" s="36">
        <v>50.7</v>
      </c>
      <c r="E4" s="35">
        <f t="shared" si="0"/>
        <v>47.86999999999999</v>
      </c>
      <c r="F4" s="37" t="s">
        <v>2</v>
      </c>
      <c r="G4" s="38" t="s">
        <v>41</v>
      </c>
      <c r="H4" s="41" t="s">
        <v>40</v>
      </c>
      <c r="I4" s="41" t="s">
        <v>40</v>
      </c>
      <c r="J4" s="41" t="s">
        <v>40</v>
      </c>
      <c r="K4" s="41" t="s">
        <v>40</v>
      </c>
      <c r="L4" s="41" t="s">
        <v>40</v>
      </c>
      <c r="M4" s="41" t="s">
        <v>40</v>
      </c>
      <c r="N4" s="41" t="s">
        <v>40</v>
      </c>
      <c r="O4" s="41" t="s">
        <v>40</v>
      </c>
      <c r="P4" s="41" t="s">
        <v>40</v>
      </c>
    </row>
    <row r="5" spans="1:16">
      <c r="A5" s="94" t="s">
        <v>57</v>
      </c>
      <c r="B5" s="42">
        <v>43677</v>
      </c>
      <c r="C5" s="35">
        <v>98.57</v>
      </c>
      <c r="D5" s="36" t="s">
        <v>45</v>
      </c>
      <c r="E5" s="36" t="s">
        <v>45</v>
      </c>
      <c r="F5" s="37" t="s">
        <v>2</v>
      </c>
      <c r="G5" s="38" t="s">
        <v>41</v>
      </c>
      <c r="H5" s="41" t="s">
        <v>40</v>
      </c>
      <c r="I5" s="41" t="s">
        <v>40</v>
      </c>
      <c r="J5" s="41" t="s">
        <v>40</v>
      </c>
      <c r="K5" s="41" t="s">
        <v>40</v>
      </c>
      <c r="L5" s="41" t="s">
        <v>40</v>
      </c>
      <c r="M5" s="41" t="s">
        <v>40</v>
      </c>
      <c r="N5" s="41" t="s">
        <v>40</v>
      </c>
      <c r="O5" s="41" t="s">
        <v>40</v>
      </c>
      <c r="P5" s="41" t="s">
        <v>40</v>
      </c>
    </row>
    <row r="6" spans="1:16">
      <c r="A6" s="94" t="s">
        <v>48</v>
      </c>
      <c r="B6" s="42">
        <v>43714</v>
      </c>
      <c r="C6" s="35">
        <v>98.57</v>
      </c>
      <c r="D6" s="36" t="s">
        <v>45</v>
      </c>
      <c r="E6" s="36" t="s">
        <v>45</v>
      </c>
      <c r="F6" s="37" t="s">
        <v>2</v>
      </c>
      <c r="G6" s="38" t="s">
        <v>41</v>
      </c>
      <c r="H6" s="41" t="s">
        <v>40</v>
      </c>
      <c r="I6" s="41" t="s">
        <v>40</v>
      </c>
      <c r="J6" s="41" t="s">
        <v>40</v>
      </c>
      <c r="K6" s="41" t="s">
        <v>40</v>
      </c>
      <c r="L6" s="41" t="s">
        <v>40</v>
      </c>
      <c r="M6" s="41" t="s">
        <v>40</v>
      </c>
      <c r="N6" s="41" t="s">
        <v>40</v>
      </c>
      <c r="O6" s="41" t="s">
        <v>40</v>
      </c>
      <c r="P6" s="41" t="s">
        <v>40</v>
      </c>
    </row>
    <row r="7" spans="1:16">
      <c r="B7" s="42">
        <v>43720</v>
      </c>
      <c r="C7" s="35">
        <v>98.57</v>
      </c>
      <c r="D7" s="36" t="s">
        <v>45</v>
      </c>
      <c r="E7" s="36" t="s">
        <v>45</v>
      </c>
      <c r="F7" s="37" t="s">
        <v>2</v>
      </c>
      <c r="G7" s="38" t="s">
        <v>41</v>
      </c>
      <c r="H7" s="41" t="s">
        <v>40</v>
      </c>
      <c r="I7" s="41" t="s">
        <v>40</v>
      </c>
      <c r="J7" s="41" t="s">
        <v>40</v>
      </c>
      <c r="K7" s="41" t="s">
        <v>40</v>
      </c>
      <c r="L7" s="41" t="s">
        <v>40</v>
      </c>
      <c r="M7" s="41" t="s">
        <v>40</v>
      </c>
      <c r="N7" s="41" t="s">
        <v>40</v>
      </c>
      <c r="O7" s="41" t="s">
        <v>40</v>
      </c>
      <c r="P7" s="41" t="s">
        <v>40</v>
      </c>
    </row>
    <row r="8" spans="1:16">
      <c r="B8" s="42">
        <v>43812</v>
      </c>
      <c r="C8" s="35">
        <v>98.57</v>
      </c>
      <c r="D8" s="36" t="s">
        <v>45</v>
      </c>
      <c r="E8" s="36" t="s">
        <v>45</v>
      </c>
      <c r="F8" s="37" t="s">
        <v>2</v>
      </c>
      <c r="G8" s="38" t="s">
        <v>41</v>
      </c>
      <c r="H8" s="41" t="s">
        <v>40</v>
      </c>
      <c r="I8" s="41" t="s">
        <v>40</v>
      </c>
      <c r="J8" s="41" t="s">
        <v>40</v>
      </c>
      <c r="K8" s="41" t="s">
        <v>40</v>
      </c>
      <c r="L8" s="41" t="s">
        <v>40</v>
      </c>
      <c r="M8" s="41" t="s">
        <v>40</v>
      </c>
      <c r="N8" s="41" t="s">
        <v>40</v>
      </c>
      <c r="O8" s="41" t="s">
        <v>40</v>
      </c>
      <c r="P8" s="41" t="s">
        <v>40</v>
      </c>
    </row>
    <row r="9" spans="1:16">
      <c r="A9" s="94"/>
      <c r="B9" s="42">
        <v>43836</v>
      </c>
      <c r="C9" s="35">
        <v>98.57</v>
      </c>
      <c r="D9" s="36" t="s">
        <v>45</v>
      </c>
      <c r="E9" s="36" t="s">
        <v>45</v>
      </c>
      <c r="F9" s="37" t="s">
        <v>2</v>
      </c>
      <c r="G9" s="38" t="s">
        <v>41</v>
      </c>
      <c r="H9" s="41" t="s">
        <v>40</v>
      </c>
      <c r="I9" s="41" t="s">
        <v>40</v>
      </c>
      <c r="J9" s="41" t="s">
        <v>40</v>
      </c>
      <c r="K9" s="41" t="s">
        <v>40</v>
      </c>
      <c r="L9" s="41" t="s">
        <v>40</v>
      </c>
      <c r="M9" s="41" t="s">
        <v>40</v>
      </c>
      <c r="N9" s="41" t="s">
        <v>40</v>
      </c>
      <c r="O9" s="41" t="s">
        <v>40</v>
      </c>
      <c r="P9" s="41" t="s">
        <v>40</v>
      </c>
    </row>
    <row r="10" spans="1:16">
      <c r="A10" s="94"/>
      <c r="B10" s="42">
        <v>43873</v>
      </c>
      <c r="C10" s="35">
        <v>98.57</v>
      </c>
      <c r="D10" s="36" t="s">
        <v>45</v>
      </c>
      <c r="E10" s="36" t="s">
        <v>45</v>
      </c>
      <c r="F10" s="37" t="s">
        <v>2</v>
      </c>
      <c r="G10" s="38" t="s">
        <v>41</v>
      </c>
      <c r="H10" s="41" t="s">
        <v>40</v>
      </c>
      <c r="I10" s="41" t="s">
        <v>40</v>
      </c>
      <c r="J10" s="41" t="s">
        <v>40</v>
      </c>
      <c r="K10" s="41" t="s">
        <v>40</v>
      </c>
      <c r="L10" s="41" t="s">
        <v>40</v>
      </c>
      <c r="M10" s="41" t="s">
        <v>40</v>
      </c>
      <c r="N10" s="41" t="s">
        <v>40</v>
      </c>
      <c r="O10" s="41" t="s">
        <v>40</v>
      </c>
      <c r="P10" s="41" t="s">
        <v>40</v>
      </c>
    </row>
    <row r="11" spans="1:16">
      <c r="A11" s="94"/>
      <c r="B11" s="42">
        <v>43895</v>
      </c>
      <c r="C11" s="35">
        <v>98.57</v>
      </c>
      <c r="D11" s="36" t="s">
        <v>45</v>
      </c>
      <c r="E11" s="36" t="s">
        <v>45</v>
      </c>
      <c r="F11" s="37" t="s">
        <v>2</v>
      </c>
      <c r="G11" s="38" t="s">
        <v>41</v>
      </c>
      <c r="H11" s="41" t="s">
        <v>40</v>
      </c>
      <c r="I11" s="41" t="s">
        <v>40</v>
      </c>
      <c r="J11" s="41" t="s">
        <v>40</v>
      </c>
      <c r="K11" s="41" t="s">
        <v>40</v>
      </c>
      <c r="L11" s="41" t="s">
        <v>40</v>
      </c>
      <c r="M11" s="41" t="s">
        <v>40</v>
      </c>
      <c r="N11" s="41" t="s">
        <v>40</v>
      </c>
      <c r="O11" s="41" t="s">
        <v>40</v>
      </c>
      <c r="P11" s="41" t="s">
        <v>40</v>
      </c>
    </row>
    <row r="12" spans="1:16">
      <c r="A12" s="95"/>
      <c r="B12" s="44"/>
      <c r="C12" s="45"/>
      <c r="D12" s="46"/>
      <c r="E12" s="47"/>
      <c r="F12" s="45"/>
      <c r="G12" s="14"/>
      <c r="H12" s="14"/>
      <c r="I12" s="14"/>
      <c r="J12" s="14"/>
      <c r="K12" s="14"/>
      <c r="L12" s="14"/>
      <c r="M12" s="22"/>
      <c r="N12" s="22"/>
      <c r="O12" s="22"/>
      <c r="P12" s="22"/>
    </row>
    <row r="13" spans="1:16">
      <c r="A13" s="96" t="s">
        <v>5</v>
      </c>
      <c r="B13" s="34">
        <v>43594</v>
      </c>
      <c r="C13" s="35">
        <v>98.94</v>
      </c>
      <c r="D13" s="36">
        <v>49.12</v>
      </c>
      <c r="E13" s="35">
        <f t="shared" ref="E13:E17" si="1">IF(ISNUMBER(F13), C13-D13+0.75*F13,C13-D13)</f>
        <v>49.82</v>
      </c>
      <c r="F13" s="37" t="s">
        <v>2</v>
      </c>
      <c r="G13" s="38" t="s">
        <v>41</v>
      </c>
      <c r="H13" s="48" t="s">
        <v>2</v>
      </c>
      <c r="I13" s="48" t="s">
        <v>2</v>
      </c>
      <c r="J13" s="48" t="s">
        <v>2</v>
      </c>
      <c r="K13" s="48" t="s">
        <v>2</v>
      </c>
      <c r="L13" s="48" t="s">
        <v>2</v>
      </c>
      <c r="M13" s="48" t="s">
        <v>2</v>
      </c>
      <c r="N13" s="48" t="s">
        <v>2</v>
      </c>
      <c r="O13" s="48" t="s">
        <v>2</v>
      </c>
      <c r="P13" s="48" t="s">
        <v>2</v>
      </c>
    </row>
    <row r="14" spans="1:16">
      <c r="A14" s="93" t="s">
        <v>49</v>
      </c>
      <c r="B14" s="34">
        <v>43606</v>
      </c>
      <c r="C14" s="35">
        <v>98.94</v>
      </c>
      <c r="D14" s="36">
        <v>47.4</v>
      </c>
      <c r="E14" s="35">
        <f>IF(ISNUMBER(F14), C14-D14+0.75*F14,C14-D14)</f>
        <v>51.54</v>
      </c>
      <c r="F14" s="37" t="s">
        <v>2</v>
      </c>
      <c r="G14" s="38" t="s">
        <v>41</v>
      </c>
      <c r="H14" s="48" t="s">
        <v>2</v>
      </c>
      <c r="I14" s="48" t="s">
        <v>2</v>
      </c>
      <c r="J14" s="48" t="s">
        <v>2</v>
      </c>
      <c r="K14" s="48" t="s">
        <v>2</v>
      </c>
      <c r="L14" s="48" t="s">
        <v>2</v>
      </c>
      <c r="M14" s="48" t="s">
        <v>2</v>
      </c>
      <c r="N14" s="48" t="s">
        <v>2</v>
      </c>
      <c r="O14" s="48" t="s">
        <v>2</v>
      </c>
      <c r="P14" s="48" t="s">
        <v>2</v>
      </c>
    </row>
    <row r="15" spans="1:16">
      <c r="A15" s="94" t="s">
        <v>50</v>
      </c>
      <c r="B15" s="42">
        <v>43677</v>
      </c>
      <c r="C15" s="35">
        <v>98.94</v>
      </c>
      <c r="D15" s="36">
        <v>48.36</v>
      </c>
      <c r="E15" s="35">
        <f t="shared" ref="E15:E16" si="2">IF(ISNUMBER(F15), C15-D15+0.75*F15,C15-D15)</f>
        <v>50.58</v>
      </c>
      <c r="F15" s="37" t="s">
        <v>2</v>
      </c>
      <c r="G15" s="38" t="s">
        <v>41</v>
      </c>
      <c r="H15" s="41" t="s">
        <v>40</v>
      </c>
      <c r="I15" s="41" t="s">
        <v>40</v>
      </c>
      <c r="J15" s="41" t="s">
        <v>40</v>
      </c>
      <c r="K15" s="41" t="s">
        <v>40</v>
      </c>
      <c r="L15" s="41" t="s">
        <v>40</v>
      </c>
      <c r="M15" s="41" t="s">
        <v>40</v>
      </c>
      <c r="N15" s="41" t="s">
        <v>40</v>
      </c>
      <c r="O15" s="41" t="s">
        <v>40</v>
      </c>
      <c r="P15" s="41" t="s">
        <v>40</v>
      </c>
    </row>
    <row r="16" spans="1:16">
      <c r="A16" s="94" t="s">
        <v>48</v>
      </c>
      <c r="B16" s="42">
        <v>43714</v>
      </c>
      <c r="C16" s="35">
        <v>98.94</v>
      </c>
      <c r="D16" s="36">
        <v>50.05</v>
      </c>
      <c r="E16" s="35">
        <f t="shared" si="2"/>
        <v>48.89</v>
      </c>
      <c r="F16" s="37" t="s">
        <v>2</v>
      </c>
      <c r="G16" s="38" t="s">
        <v>41</v>
      </c>
      <c r="H16" s="41" t="s">
        <v>40</v>
      </c>
      <c r="I16" s="41" t="s">
        <v>40</v>
      </c>
      <c r="J16" s="41" t="s">
        <v>40</v>
      </c>
      <c r="K16" s="41" t="s">
        <v>40</v>
      </c>
      <c r="L16" s="41" t="s">
        <v>40</v>
      </c>
      <c r="M16" s="41" t="s">
        <v>40</v>
      </c>
      <c r="N16" s="41" t="s">
        <v>40</v>
      </c>
      <c r="O16" s="41" t="s">
        <v>40</v>
      </c>
      <c r="P16" s="41" t="s">
        <v>40</v>
      </c>
    </row>
    <row r="17" spans="1:18">
      <c r="B17" s="42">
        <v>43720</v>
      </c>
      <c r="C17" s="35">
        <v>98.94</v>
      </c>
      <c r="D17" s="36">
        <v>50.06</v>
      </c>
      <c r="E17" s="35">
        <f t="shared" si="1"/>
        <v>48.879999999999995</v>
      </c>
      <c r="F17" s="37" t="s">
        <v>2</v>
      </c>
      <c r="G17" s="38" t="s">
        <v>41</v>
      </c>
      <c r="H17" s="41" t="s">
        <v>40</v>
      </c>
      <c r="I17" s="41" t="s">
        <v>40</v>
      </c>
      <c r="J17" s="41" t="s">
        <v>40</v>
      </c>
      <c r="K17" s="41" t="s">
        <v>40</v>
      </c>
      <c r="L17" s="41" t="s">
        <v>40</v>
      </c>
      <c r="M17" s="41" t="s">
        <v>40</v>
      </c>
      <c r="N17" s="41" t="s">
        <v>40</v>
      </c>
      <c r="O17" s="41" t="s">
        <v>40</v>
      </c>
      <c r="P17" s="41" t="s">
        <v>40</v>
      </c>
    </row>
    <row r="18" spans="1:18">
      <c r="B18" s="42">
        <v>43812</v>
      </c>
      <c r="C18" s="35">
        <v>98.94</v>
      </c>
      <c r="D18" s="36" t="s">
        <v>45</v>
      </c>
      <c r="E18" s="36" t="s">
        <v>45</v>
      </c>
      <c r="F18" s="37" t="s">
        <v>2</v>
      </c>
      <c r="G18" s="38" t="s">
        <v>41</v>
      </c>
      <c r="H18" s="41" t="s">
        <v>40</v>
      </c>
      <c r="I18" s="41" t="s">
        <v>40</v>
      </c>
      <c r="J18" s="41" t="s">
        <v>40</v>
      </c>
      <c r="K18" s="41" t="s">
        <v>40</v>
      </c>
      <c r="L18" s="41" t="s">
        <v>40</v>
      </c>
      <c r="M18" s="41" t="s">
        <v>40</v>
      </c>
      <c r="N18" s="41" t="s">
        <v>40</v>
      </c>
      <c r="O18" s="41" t="s">
        <v>40</v>
      </c>
      <c r="P18" s="41" t="s">
        <v>40</v>
      </c>
    </row>
    <row r="19" spans="1:18">
      <c r="A19" s="94"/>
      <c r="B19" s="42">
        <v>43836</v>
      </c>
      <c r="C19" s="35">
        <v>98.94</v>
      </c>
      <c r="D19" s="36" t="s">
        <v>45</v>
      </c>
      <c r="E19" s="36" t="s">
        <v>45</v>
      </c>
      <c r="F19" s="37" t="s">
        <v>2</v>
      </c>
      <c r="G19" s="38" t="s">
        <v>41</v>
      </c>
      <c r="H19" s="41" t="s">
        <v>40</v>
      </c>
      <c r="I19" s="41" t="s">
        <v>40</v>
      </c>
      <c r="J19" s="41" t="s">
        <v>40</v>
      </c>
      <c r="K19" s="41" t="s">
        <v>40</v>
      </c>
      <c r="L19" s="41" t="s">
        <v>40</v>
      </c>
      <c r="M19" s="41" t="s">
        <v>40</v>
      </c>
      <c r="N19" s="41" t="s">
        <v>40</v>
      </c>
      <c r="O19" s="41" t="s">
        <v>40</v>
      </c>
      <c r="P19" s="41" t="s">
        <v>40</v>
      </c>
    </row>
    <row r="20" spans="1:18">
      <c r="A20" s="94"/>
      <c r="B20" s="42">
        <v>43873</v>
      </c>
      <c r="C20" s="35">
        <v>98.94</v>
      </c>
      <c r="D20" s="36" t="s">
        <v>45</v>
      </c>
      <c r="E20" s="36" t="s">
        <v>45</v>
      </c>
      <c r="F20" s="37" t="s">
        <v>2</v>
      </c>
      <c r="G20" s="38" t="s">
        <v>41</v>
      </c>
      <c r="H20" s="41" t="s">
        <v>40</v>
      </c>
      <c r="I20" s="41" t="s">
        <v>40</v>
      </c>
      <c r="J20" s="41" t="s">
        <v>40</v>
      </c>
      <c r="K20" s="41" t="s">
        <v>40</v>
      </c>
      <c r="L20" s="41" t="s">
        <v>40</v>
      </c>
      <c r="M20" s="41" t="s">
        <v>40</v>
      </c>
      <c r="N20" s="41" t="s">
        <v>40</v>
      </c>
      <c r="O20" s="41" t="s">
        <v>40</v>
      </c>
      <c r="P20" s="41" t="s">
        <v>40</v>
      </c>
    </row>
    <row r="21" spans="1:18">
      <c r="A21" s="94"/>
      <c r="B21" s="42">
        <v>43895</v>
      </c>
      <c r="C21" s="35">
        <v>98.94</v>
      </c>
      <c r="D21" s="36" t="s">
        <v>45</v>
      </c>
      <c r="E21" s="36" t="s">
        <v>45</v>
      </c>
      <c r="F21" s="37" t="s">
        <v>2</v>
      </c>
      <c r="G21" s="38" t="s">
        <v>41</v>
      </c>
      <c r="H21" s="41" t="s">
        <v>40</v>
      </c>
      <c r="I21" s="41" t="s">
        <v>40</v>
      </c>
      <c r="J21" s="41" t="s">
        <v>40</v>
      </c>
      <c r="K21" s="41" t="s">
        <v>40</v>
      </c>
      <c r="L21" s="41" t="s">
        <v>40</v>
      </c>
      <c r="M21" s="41" t="s">
        <v>40</v>
      </c>
      <c r="N21" s="41" t="s">
        <v>40</v>
      </c>
      <c r="O21" s="41" t="s">
        <v>40</v>
      </c>
      <c r="P21" s="41" t="s">
        <v>40</v>
      </c>
    </row>
    <row r="22" spans="1:18">
      <c r="A22" s="95"/>
      <c r="B22" s="44"/>
      <c r="C22" s="45"/>
      <c r="D22" s="46"/>
      <c r="E22" s="47"/>
      <c r="F22" s="45"/>
      <c r="G22" s="14"/>
      <c r="H22" s="14"/>
      <c r="I22" s="14"/>
      <c r="J22" s="14"/>
      <c r="K22" s="14"/>
      <c r="L22" s="14"/>
      <c r="M22" s="22"/>
      <c r="N22" s="22"/>
      <c r="O22" s="22"/>
      <c r="P22" s="22"/>
    </row>
    <row r="23" spans="1:18">
      <c r="A23" s="96" t="s">
        <v>27</v>
      </c>
      <c r="B23" s="34">
        <v>43594</v>
      </c>
      <c r="C23" s="35">
        <v>98.99</v>
      </c>
      <c r="D23" s="36">
        <v>49.17</v>
      </c>
      <c r="E23" s="35">
        <f t="shared" ref="E23:E27" si="3">IF(ISNUMBER(F23), C23-D23+0.75*F23,C23-D23)</f>
        <v>49.819999999999993</v>
      </c>
      <c r="F23" s="37" t="s">
        <v>2</v>
      </c>
      <c r="G23" s="38" t="s">
        <v>41</v>
      </c>
      <c r="H23" s="48" t="s">
        <v>2</v>
      </c>
      <c r="I23" s="48" t="s">
        <v>2</v>
      </c>
      <c r="J23" s="48" t="s">
        <v>2</v>
      </c>
      <c r="K23" s="48">
        <v>3.7</v>
      </c>
      <c r="L23" s="39">
        <v>9.6</v>
      </c>
      <c r="M23" s="39">
        <v>3.9</v>
      </c>
      <c r="N23" s="49" t="s">
        <v>2</v>
      </c>
      <c r="O23" s="49" t="s">
        <v>2</v>
      </c>
      <c r="P23" s="49" t="s">
        <v>2</v>
      </c>
    </row>
    <row r="24" spans="1:18">
      <c r="A24" s="93" t="s">
        <v>49</v>
      </c>
      <c r="B24" s="34">
        <v>43606</v>
      </c>
      <c r="C24" s="35">
        <v>98.99</v>
      </c>
      <c r="D24" s="36">
        <v>47.24</v>
      </c>
      <c r="E24" s="35">
        <f t="shared" si="3"/>
        <v>51.749999999999993</v>
      </c>
      <c r="F24" s="37" t="s">
        <v>2</v>
      </c>
      <c r="G24" s="38" t="s">
        <v>41</v>
      </c>
      <c r="H24" s="48" t="s">
        <v>2</v>
      </c>
      <c r="I24" s="48" t="s">
        <v>2</v>
      </c>
      <c r="J24" s="48" t="s">
        <v>2</v>
      </c>
      <c r="K24" s="48" t="s">
        <v>2</v>
      </c>
      <c r="L24" s="39">
        <v>10.9</v>
      </c>
      <c r="M24" s="39" t="s">
        <v>2</v>
      </c>
      <c r="N24" s="49" t="s">
        <v>2</v>
      </c>
      <c r="O24" s="49" t="s">
        <v>2</v>
      </c>
      <c r="P24" s="49" t="s">
        <v>2</v>
      </c>
    </row>
    <row r="25" spans="1:18">
      <c r="A25" s="94" t="s">
        <v>50</v>
      </c>
      <c r="B25" s="42">
        <v>43677</v>
      </c>
      <c r="C25" s="35">
        <v>98.99</v>
      </c>
      <c r="D25" s="36">
        <v>48.05</v>
      </c>
      <c r="E25" s="35">
        <f t="shared" ref="E25:E26" si="4">IF(ISNUMBER(F25), C25-D25+0.75*F25,C25-D25)</f>
        <v>50.94</v>
      </c>
      <c r="F25" s="37" t="s">
        <v>2</v>
      </c>
      <c r="G25" s="38" t="s">
        <v>41</v>
      </c>
      <c r="H25" s="41" t="s">
        <v>40</v>
      </c>
      <c r="I25" s="41" t="s">
        <v>40</v>
      </c>
      <c r="J25" s="41" t="s">
        <v>40</v>
      </c>
      <c r="K25" s="41" t="s">
        <v>40</v>
      </c>
      <c r="L25" s="41" t="s">
        <v>40</v>
      </c>
      <c r="M25" s="41" t="s">
        <v>40</v>
      </c>
      <c r="N25" s="41" t="s">
        <v>40</v>
      </c>
      <c r="O25" s="41" t="s">
        <v>40</v>
      </c>
      <c r="P25" s="41" t="s">
        <v>40</v>
      </c>
    </row>
    <row r="26" spans="1:18">
      <c r="A26" s="94" t="s">
        <v>48</v>
      </c>
      <c r="B26" s="42">
        <v>43714</v>
      </c>
      <c r="C26" s="35">
        <v>98.99</v>
      </c>
      <c r="D26" s="36">
        <v>49.94</v>
      </c>
      <c r="E26" s="35">
        <f t="shared" si="4"/>
        <v>49.05</v>
      </c>
      <c r="F26" s="37" t="s">
        <v>2</v>
      </c>
      <c r="G26" s="38" t="s">
        <v>41</v>
      </c>
      <c r="H26" s="41" t="s">
        <v>40</v>
      </c>
      <c r="I26" s="41" t="s">
        <v>40</v>
      </c>
      <c r="J26" s="41" t="s">
        <v>40</v>
      </c>
      <c r="K26" s="41" t="s">
        <v>40</v>
      </c>
      <c r="L26" s="41" t="s">
        <v>40</v>
      </c>
      <c r="M26" s="41" t="s">
        <v>40</v>
      </c>
      <c r="N26" s="41" t="s">
        <v>40</v>
      </c>
      <c r="O26" s="41" t="s">
        <v>40</v>
      </c>
      <c r="P26" s="41" t="s">
        <v>40</v>
      </c>
    </row>
    <row r="27" spans="1:18">
      <c r="B27" s="42">
        <v>43720</v>
      </c>
      <c r="C27" s="35">
        <v>98.99</v>
      </c>
      <c r="D27" s="36">
        <v>49.42</v>
      </c>
      <c r="E27" s="35">
        <f t="shared" si="3"/>
        <v>49.569999999999993</v>
      </c>
      <c r="F27" s="37" t="s">
        <v>2</v>
      </c>
      <c r="G27" s="38" t="s">
        <v>41</v>
      </c>
      <c r="H27" s="48" t="s">
        <v>2</v>
      </c>
      <c r="I27" s="48" t="s">
        <v>2</v>
      </c>
      <c r="J27" s="48" t="s">
        <v>2</v>
      </c>
      <c r="K27" s="48" t="s">
        <v>2</v>
      </c>
      <c r="L27" s="39">
        <v>12.2</v>
      </c>
      <c r="M27" s="39" t="s">
        <v>2</v>
      </c>
      <c r="N27" s="49" t="s">
        <v>2</v>
      </c>
      <c r="O27" s="49" t="s">
        <v>2</v>
      </c>
      <c r="P27" s="49" t="s">
        <v>2</v>
      </c>
    </row>
    <row r="28" spans="1:18">
      <c r="B28" s="42">
        <v>43812</v>
      </c>
      <c r="C28" s="35">
        <v>98.99</v>
      </c>
      <c r="D28" s="36" t="s">
        <v>45</v>
      </c>
      <c r="E28" s="36" t="s">
        <v>45</v>
      </c>
      <c r="F28" s="37" t="s">
        <v>2</v>
      </c>
      <c r="G28" s="38" t="s">
        <v>41</v>
      </c>
      <c r="H28" s="41" t="s">
        <v>40</v>
      </c>
      <c r="I28" s="41" t="s">
        <v>40</v>
      </c>
      <c r="J28" s="41" t="s">
        <v>40</v>
      </c>
      <c r="K28" s="41" t="s">
        <v>40</v>
      </c>
      <c r="L28" s="41" t="s">
        <v>40</v>
      </c>
      <c r="M28" s="41" t="s">
        <v>40</v>
      </c>
      <c r="N28" s="41" t="s">
        <v>40</v>
      </c>
      <c r="O28" s="41" t="s">
        <v>40</v>
      </c>
      <c r="P28" s="41" t="s">
        <v>40</v>
      </c>
    </row>
    <row r="29" spans="1:18">
      <c r="A29" s="94"/>
      <c r="B29" s="42">
        <v>43836</v>
      </c>
      <c r="C29" s="35">
        <v>98.99</v>
      </c>
      <c r="D29" s="36" t="s">
        <v>45</v>
      </c>
      <c r="E29" s="36" t="s">
        <v>45</v>
      </c>
      <c r="F29" s="37" t="s">
        <v>2</v>
      </c>
      <c r="G29" s="38" t="s">
        <v>41</v>
      </c>
      <c r="H29" s="41" t="s">
        <v>40</v>
      </c>
      <c r="I29" s="41" t="s">
        <v>40</v>
      </c>
      <c r="J29" s="41" t="s">
        <v>40</v>
      </c>
      <c r="K29" s="41" t="s">
        <v>40</v>
      </c>
      <c r="L29" s="41" t="s">
        <v>40</v>
      </c>
      <c r="M29" s="41" t="s">
        <v>40</v>
      </c>
      <c r="N29" s="41" t="s">
        <v>40</v>
      </c>
      <c r="O29" s="41" t="s">
        <v>40</v>
      </c>
      <c r="P29" s="41" t="s">
        <v>40</v>
      </c>
    </row>
    <row r="30" spans="1:18">
      <c r="A30" s="94"/>
      <c r="B30" s="42">
        <v>43873</v>
      </c>
      <c r="C30" s="35">
        <v>98.99</v>
      </c>
      <c r="D30" s="36" t="s">
        <v>45</v>
      </c>
      <c r="E30" s="36" t="s">
        <v>45</v>
      </c>
      <c r="F30" s="37" t="s">
        <v>2</v>
      </c>
      <c r="G30" s="38" t="s">
        <v>41</v>
      </c>
      <c r="H30" s="41" t="s">
        <v>40</v>
      </c>
      <c r="I30" s="41" t="s">
        <v>40</v>
      </c>
      <c r="J30" s="41" t="s">
        <v>40</v>
      </c>
      <c r="K30" s="41" t="s">
        <v>40</v>
      </c>
      <c r="L30" s="41" t="s">
        <v>40</v>
      </c>
      <c r="M30" s="41" t="s">
        <v>40</v>
      </c>
      <c r="N30" s="41" t="s">
        <v>40</v>
      </c>
      <c r="O30" s="41" t="s">
        <v>40</v>
      </c>
      <c r="P30" s="41" t="s">
        <v>40</v>
      </c>
    </row>
    <row r="31" spans="1:18">
      <c r="A31" s="94"/>
      <c r="B31" s="42">
        <v>43895</v>
      </c>
      <c r="C31" s="35">
        <v>98.99</v>
      </c>
      <c r="D31" s="36" t="s">
        <v>45</v>
      </c>
      <c r="E31" s="36" t="s">
        <v>45</v>
      </c>
      <c r="F31" s="37" t="s">
        <v>2</v>
      </c>
      <c r="G31" s="38" t="s">
        <v>41</v>
      </c>
      <c r="H31" s="41" t="s">
        <v>40</v>
      </c>
      <c r="I31" s="41" t="s">
        <v>40</v>
      </c>
      <c r="J31" s="41" t="s">
        <v>40</v>
      </c>
      <c r="K31" s="41" t="s">
        <v>40</v>
      </c>
      <c r="L31" s="41" t="s">
        <v>40</v>
      </c>
      <c r="M31" s="41" t="s">
        <v>40</v>
      </c>
      <c r="N31" s="41" t="s">
        <v>40</v>
      </c>
      <c r="O31" s="41" t="s">
        <v>40</v>
      </c>
      <c r="P31" s="41" t="s">
        <v>40</v>
      </c>
    </row>
    <row r="32" spans="1:18">
      <c r="A32" s="97"/>
      <c r="B32" s="44"/>
      <c r="C32" s="45"/>
      <c r="D32" s="50"/>
      <c r="E32" s="45"/>
      <c r="F32" s="51"/>
      <c r="G32" s="47"/>
      <c r="H32" s="45"/>
      <c r="I32" s="14"/>
      <c r="J32" s="14"/>
      <c r="K32" s="14"/>
      <c r="L32" s="14"/>
      <c r="M32" s="14"/>
      <c r="N32" s="14"/>
      <c r="O32" s="22"/>
      <c r="P32" s="22"/>
      <c r="Q32" s="22"/>
      <c r="R32" s="22"/>
    </row>
    <row r="33" spans="1:16">
      <c r="A33" s="96" t="s">
        <v>6</v>
      </c>
      <c r="B33" s="42">
        <v>43714</v>
      </c>
      <c r="C33" s="35">
        <v>98.71</v>
      </c>
      <c r="D33" s="36">
        <v>54.1</v>
      </c>
      <c r="E33" s="35">
        <f t="shared" ref="E33" si="5">IF(ISNUMBER(F33), C33-D33+0.75*F33,C33-D33)</f>
        <v>44.609999999999992</v>
      </c>
      <c r="F33" s="37" t="s">
        <v>2</v>
      </c>
      <c r="G33" s="38" t="s">
        <v>41</v>
      </c>
      <c r="H33" s="41" t="s">
        <v>40</v>
      </c>
      <c r="I33" s="41" t="s">
        <v>40</v>
      </c>
      <c r="J33" s="41" t="s">
        <v>40</v>
      </c>
      <c r="K33" s="41" t="s">
        <v>40</v>
      </c>
      <c r="L33" s="41" t="s">
        <v>40</v>
      </c>
      <c r="M33" s="41" t="s">
        <v>40</v>
      </c>
      <c r="N33" s="41" t="s">
        <v>40</v>
      </c>
      <c r="O33" s="41" t="s">
        <v>40</v>
      </c>
      <c r="P33" s="41" t="s">
        <v>40</v>
      </c>
    </row>
    <row r="34" spans="1:16">
      <c r="A34" s="93" t="s">
        <v>51</v>
      </c>
      <c r="B34" s="42">
        <v>43720</v>
      </c>
      <c r="C34" s="35">
        <v>98.71</v>
      </c>
      <c r="D34" s="36">
        <v>54.55</v>
      </c>
      <c r="E34" s="35">
        <f t="shared" ref="E34:E37" si="6">IF(ISNUMBER(F34), C34-D34+0.75*F34,C34-D34)</f>
        <v>44.16</v>
      </c>
      <c r="F34" s="37" t="s">
        <v>2</v>
      </c>
      <c r="G34" s="38" t="s">
        <v>41</v>
      </c>
      <c r="H34" s="98">
        <v>12500</v>
      </c>
      <c r="I34" s="98">
        <v>21400</v>
      </c>
      <c r="J34" s="98">
        <v>3230</v>
      </c>
      <c r="K34" s="98">
        <v>16900</v>
      </c>
      <c r="L34" s="98">
        <v>1340</v>
      </c>
      <c r="M34" s="55">
        <v>406</v>
      </c>
      <c r="N34" s="41">
        <v>126</v>
      </c>
      <c r="O34" s="98">
        <v>2430</v>
      </c>
      <c r="P34" s="55">
        <v>778</v>
      </c>
    </row>
    <row r="35" spans="1:16">
      <c r="A35" s="94" t="s">
        <v>52</v>
      </c>
      <c r="B35" s="42">
        <v>43812</v>
      </c>
      <c r="C35" s="35">
        <v>98.71</v>
      </c>
      <c r="D35" s="36">
        <v>61.13</v>
      </c>
      <c r="E35" s="35">
        <f t="shared" si="6"/>
        <v>37.579999999999991</v>
      </c>
      <c r="F35" s="37" t="s">
        <v>2</v>
      </c>
      <c r="G35" s="38" t="s">
        <v>41</v>
      </c>
      <c r="H35" s="98">
        <v>5800</v>
      </c>
      <c r="I35" s="98">
        <v>2060</v>
      </c>
      <c r="J35" s="98">
        <v>1650</v>
      </c>
      <c r="K35" s="38">
        <v>5750</v>
      </c>
      <c r="L35" s="55">
        <v>500</v>
      </c>
      <c r="M35" s="55">
        <v>144</v>
      </c>
      <c r="N35" s="39">
        <v>71.5</v>
      </c>
      <c r="O35" s="98">
        <v>1130</v>
      </c>
      <c r="P35" s="38">
        <v>381</v>
      </c>
    </row>
    <row r="36" spans="1:16">
      <c r="A36" s="94" t="s">
        <v>48</v>
      </c>
      <c r="B36" s="42">
        <v>43836</v>
      </c>
      <c r="C36" s="35">
        <v>98.71</v>
      </c>
      <c r="D36" s="36">
        <v>61.47</v>
      </c>
      <c r="E36" s="35">
        <f t="shared" si="6"/>
        <v>37.239999999999995</v>
      </c>
      <c r="F36" s="37" t="s">
        <v>2</v>
      </c>
      <c r="G36" s="38" t="s">
        <v>41</v>
      </c>
      <c r="H36" s="98">
        <v>6020</v>
      </c>
      <c r="I36" s="98">
        <v>1740</v>
      </c>
      <c r="J36" s="98">
        <v>1700</v>
      </c>
      <c r="K36" s="52">
        <v>6010</v>
      </c>
      <c r="L36" s="55">
        <v>563</v>
      </c>
      <c r="M36" s="55">
        <v>170</v>
      </c>
      <c r="N36" s="41">
        <v>69.400000000000006</v>
      </c>
      <c r="O36" s="98">
        <v>1010</v>
      </c>
      <c r="P36" s="38">
        <v>373</v>
      </c>
    </row>
    <row r="37" spans="1:16">
      <c r="B37" s="42">
        <v>43873</v>
      </c>
      <c r="C37" s="35">
        <v>98.71</v>
      </c>
      <c r="D37" s="36">
        <v>62.74</v>
      </c>
      <c r="E37" s="35">
        <f t="shared" si="6"/>
        <v>35.969999999999992</v>
      </c>
      <c r="F37" s="37" t="s">
        <v>2</v>
      </c>
      <c r="G37" s="38" t="s">
        <v>41</v>
      </c>
      <c r="H37" s="98">
        <v>6330</v>
      </c>
      <c r="I37" s="38">
        <v>970</v>
      </c>
      <c r="J37" s="98">
        <v>1630</v>
      </c>
      <c r="K37" s="52">
        <v>5380</v>
      </c>
      <c r="L37" s="55">
        <v>657</v>
      </c>
      <c r="M37" s="55">
        <v>179</v>
      </c>
      <c r="N37" s="39">
        <v>67.599999999999994</v>
      </c>
      <c r="O37" s="98">
        <v>852</v>
      </c>
      <c r="P37" s="38">
        <v>372</v>
      </c>
    </row>
    <row r="38" spans="1:16">
      <c r="B38" s="42">
        <v>43895</v>
      </c>
      <c r="C38" s="35">
        <v>98.71</v>
      </c>
      <c r="D38" s="36">
        <v>63.1</v>
      </c>
      <c r="E38" s="35">
        <f t="shared" ref="E38" si="7">IF(ISNUMBER(F38), C38-D38+0.75*F38,C38-D38)</f>
        <v>35.609999999999992</v>
      </c>
      <c r="F38" s="37" t="s">
        <v>2</v>
      </c>
      <c r="G38" s="38" t="s">
        <v>41</v>
      </c>
      <c r="H38" s="41" t="s">
        <v>40</v>
      </c>
      <c r="I38" s="41" t="s">
        <v>40</v>
      </c>
      <c r="J38" s="41" t="s">
        <v>40</v>
      </c>
      <c r="K38" s="41" t="s">
        <v>40</v>
      </c>
      <c r="L38" s="41" t="s">
        <v>40</v>
      </c>
      <c r="M38" s="41" t="s">
        <v>40</v>
      </c>
      <c r="N38" s="41" t="s">
        <v>40</v>
      </c>
      <c r="O38" s="41" t="s">
        <v>40</v>
      </c>
      <c r="P38" s="41" t="s">
        <v>40</v>
      </c>
    </row>
    <row r="39" spans="1:16">
      <c r="A39" s="32"/>
      <c r="B39" s="44"/>
      <c r="C39" s="45"/>
      <c r="D39" s="46"/>
      <c r="E39" s="47"/>
      <c r="F39" s="45"/>
      <c r="G39" s="14"/>
      <c r="H39" s="14"/>
      <c r="I39" s="14"/>
      <c r="J39" s="14"/>
      <c r="K39" s="14"/>
      <c r="L39" s="14"/>
      <c r="M39" s="22"/>
      <c r="N39" s="22"/>
      <c r="O39" s="22"/>
      <c r="P39" s="22"/>
    </row>
    <row r="40" spans="1:16">
      <c r="A40" s="96" t="s">
        <v>4</v>
      </c>
      <c r="B40" s="42">
        <v>43714</v>
      </c>
      <c r="C40" s="35">
        <v>99.03</v>
      </c>
      <c r="D40" s="36">
        <v>57.48</v>
      </c>
      <c r="E40" s="35">
        <f t="shared" ref="E40" si="8">IF(ISNUMBER(F40), C40-D40+0.75*F40,C40-D40)</f>
        <v>41.550000000000004</v>
      </c>
      <c r="F40" s="37" t="s">
        <v>2</v>
      </c>
      <c r="G40" s="38" t="s">
        <v>41</v>
      </c>
      <c r="H40" s="41" t="s">
        <v>40</v>
      </c>
      <c r="I40" s="41" t="s">
        <v>40</v>
      </c>
      <c r="J40" s="41" t="s">
        <v>40</v>
      </c>
      <c r="K40" s="41" t="s">
        <v>40</v>
      </c>
      <c r="L40" s="41" t="s">
        <v>40</v>
      </c>
      <c r="M40" s="41" t="s">
        <v>40</v>
      </c>
      <c r="N40" s="41" t="s">
        <v>40</v>
      </c>
      <c r="O40" s="41" t="s">
        <v>40</v>
      </c>
      <c r="P40" s="41" t="s">
        <v>40</v>
      </c>
    </row>
    <row r="41" spans="1:16">
      <c r="A41" s="93" t="s">
        <v>51</v>
      </c>
      <c r="B41" s="42">
        <v>43720</v>
      </c>
      <c r="C41" s="35">
        <v>99.03</v>
      </c>
      <c r="D41" s="36">
        <v>57.67</v>
      </c>
      <c r="E41" s="35">
        <f t="shared" ref="E41:E44" si="9">IF(ISNUMBER(F41), C41-D41+0.75*F41,C41-D41)</f>
        <v>41.36</v>
      </c>
      <c r="F41" s="37" t="s">
        <v>2</v>
      </c>
      <c r="G41" s="38" t="s">
        <v>41</v>
      </c>
      <c r="H41" s="48" t="s">
        <v>2</v>
      </c>
      <c r="I41" s="48" t="s">
        <v>2</v>
      </c>
      <c r="J41" s="48" t="s">
        <v>2</v>
      </c>
      <c r="K41" s="48" t="s">
        <v>2</v>
      </c>
      <c r="L41" s="99">
        <v>58.7</v>
      </c>
      <c r="M41" s="39" t="s">
        <v>2</v>
      </c>
      <c r="N41" s="49" t="s">
        <v>2</v>
      </c>
      <c r="O41" s="49" t="s">
        <v>2</v>
      </c>
      <c r="P41" s="49" t="s">
        <v>2</v>
      </c>
    </row>
    <row r="42" spans="1:16">
      <c r="A42" s="94" t="s">
        <v>52</v>
      </c>
      <c r="B42" s="42">
        <v>43812</v>
      </c>
      <c r="C42" s="35">
        <v>99.03</v>
      </c>
      <c r="D42" s="36">
        <v>61.65</v>
      </c>
      <c r="E42" s="35">
        <f t="shared" si="9"/>
        <v>37.380000000000003</v>
      </c>
      <c r="F42" s="37" t="s">
        <v>2</v>
      </c>
      <c r="G42" s="38" t="s">
        <v>41</v>
      </c>
      <c r="H42" s="48" t="s">
        <v>2</v>
      </c>
      <c r="I42" s="48" t="s">
        <v>2</v>
      </c>
      <c r="J42" s="48" t="s">
        <v>2</v>
      </c>
      <c r="K42" s="48" t="s">
        <v>2</v>
      </c>
      <c r="L42" s="39">
        <v>9.1999999999999993</v>
      </c>
      <c r="M42" s="39" t="s">
        <v>2</v>
      </c>
      <c r="N42" s="49" t="s">
        <v>2</v>
      </c>
      <c r="O42" s="49" t="s">
        <v>2</v>
      </c>
      <c r="P42" s="49" t="s">
        <v>2</v>
      </c>
    </row>
    <row r="43" spans="1:16">
      <c r="A43" s="94" t="s">
        <v>48</v>
      </c>
      <c r="B43" s="42">
        <v>43836</v>
      </c>
      <c r="C43" s="35">
        <v>99.03</v>
      </c>
      <c r="D43" s="36">
        <v>62</v>
      </c>
      <c r="E43" s="35">
        <f t="shared" si="9"/>
        <v>37.03</v>
      </c>
      <c r="F43" s="37" t="s">
        <v>2</v>
      </c>
      <c r="G43" s="38" t="s">
        <v>41</v>
      </c>
      <c r="H43" s="48" t="s">
        <v>2</v>
      </c>
      <c r="I43" s="48" t="s">
        <v>2</v>
      </c>
      <c r="J43" s="48" t="s">
        <v>2</v>
      </c>
      <c r="K43" s="48" t="s">
        <v>2</v>
      </c>
      <c r="L43" s="39">
        <v>6.2</v>
      </c>
      <c r="M43" s="39" t="s">
        <v>2</v>
      </c>
      <c r="N43" s="49" t="s">
        <v>2</v>
      </c>
      <c r="O43" s="49" t="s">
        <v>2</v>
      </c>
      <c r="P43" s="49" t="s">
        <v>2</v>
      </c>
    </row>
    <row r="44" spans="1:16">
      <c r="B44" s="42">
        <v>43873</v>
      </c>
      <c r="C44" s="35">
        <v>99.03</v>
      </c>
      <c r="D44" s="36">
        <v>62.8</v>
      </c>
      <c r="E44" s="35">
        <f t="shared" si="9"/>
        <v>36.230000000000004</v>
      </c>
      <c r="F44" s="37" t="s">
        <v>2</v>
      </c>
      <c r="G44" s="38" t="s">
        <v>41</v>
      </c>
      <c r="H44" s="48" t="s">
        <v>2</v>
      </c>
      <c r="I44" s="48" t="s">
        <v>2</v>
      </c>
      <c r="J44" s="48" t="s">
        <v>2</v>
      </c>
      <c r="K44" s="48" t="s">
        <v>2</v>
      </c>
      <c r="L44" s="39">
        <v>4.9000000000000004</v>
      </c>
      <c r="M44" s="39" t="s">
        <v>2</v>
      </c>
      <c r="N44" s="49" t="s">
        <v>2</v>
      </c>
      <c r="O44" s="49" t="s">
        <v>2</v>
      </c>
      <c r="P44" s="49" t="s">
        <v>2</v>
      </c>
    </row>
    <row r="45" spans="1:16">
      <c r="B45" s="42">
        <v>43895</v>
      </c>
      <c r="C45" s="35">
        <v>99.03</v>
      </c>
      <c r="D45" s="36">
        <v>63.23</v>
      </c>
      <c r="E45" s="35">
        <f t="shared" ref="E45" si="10">IF(ISNUMBER(F45), C45-D45+0.75*F45,C45-D45)</f>
        <v>35.800000000000004</v>
      </c>
      <c r="F45" s="37" t="s">
        <v>2</v>
      </c>
      <c r="G45" s="38" t="s">
        <v>41</v>
      </c>
      <c r="H45" s="41" t="s">
        <v>40</v>
      </c>
      <c r="I45" s="41" t="s">
        <v>40</v>
      </c>
      <c r="J45" s="41" t="s">
        <v>40</v>
      </c>
      <c r="K45" s="41" t="s">
        <v>40</v>
      </c>
      <c r="L45" s="41" t="s">
        <v>40</v>
      </c>
      <c r="M45" s="41" t="s">
        <v>40</v>
      </c>
      <c r="N45" s="41" t="s">
        <v>40</v>
      </c>
      <c r="O45" s="41" t="s">
        <v>40</v>
      </c>
      <c r="P45" s="41" t="s">
        <v>40</v>
      </c>
    </row>
    <row r="46" spans="1:16">
      <c r="A46" s="94"/>
      <c r="B46" s="45"/>
      <c r="C46" s="45"/>
      <c r="D46" s="46"/>
      <c r="E46" s="47"/>
      <c r="F46" s="45"/>
      <c r="G46" s="14"/>
      <c r="H46" s="14"/>
      <c r="I46" s="14"/>
      <c r="J46" s="14"/>
      <c r="K46" s="14"/>
      <c r="L46" s="14"/>
      <c r="M46" s="22"/>
      <c r="N46" s="22"/>
      <c r="O46" s="22"/>
      <c r="P46" s="22"/>
    </row>
    <row r="47" spans="1:16">
      <c r="A47" s="96" t="s">
        <v>31</v>
      </c>
      <c r="B47" s="42">
        <v>43714</v>
      </c>
      <c r="C47" s="35">
        <v>98.28</v>
      </c>
      <c r="D47" s="36">
        <v>59.97</v>
      </c>
      <c r="E47" s="35">
        <f>IF(ISNUMBER(F47), C47-D47+0.75*F47,C47-D47)</f>
        <v>38.31</v>
      </c>
      <c r="F47" s="37" t="s">
        <v>2</v>
      </c>
      <c r="G47" s="38" t="s">
        <v>41</v>
      </c>
      <c r="H47" s="41" t="s">
        <v>40</v>
      </c>
      <c r="I47" s="41" t="s">
        <v>40</v>
      </c>
      <c r="J47" s="41" t="s">
        <v>40</v>
      </c>
      <c r="K47" s="41" t="s">
        <v>40</v>
      </c>
      <c r="L47" s="41" t="s">
        <v>40</v>
      </c>
      <c r="M47" s="41" t="s">
        <v>40</v>
      </c>
      <c r="N47" s="41" t="s">
        <v>40</v>
      </c>
      <c r="O47" s="41" t="s">
        <v>40</v>
      </c>
      <c r="P47" s="41" t="s">
        <v>40</v>
      </c>
    </row>
    <row r="48" spans="1:16">
      <c r="A48" s="93" t="s">
        <v>51</v>
      </c>
      <c r="B48" s="42">
        <v>43720</v>
      </c>
      <c r="C48" s="35">
        <v>98.28</v>
      </c>
      <c r="D48" s="36">
        <v>60.27</v>
      </c>
      <c r="E48" s="35">
        <f>IF(ISNUMBER(F48), C48-D48+0.75*F48,C48-D48)</f>
        <v>38.01</v>
      </c>
      <c r="F48" s="37" t="s">
        <v>2</v>
      </c>
      <c r="G48" s="38" t="s">
        <v>41</v>
      </c>
      <c r="H48" s="99">
        <v>74.2</v>
      </c>
      <c r="I48" s="43">
        <v>12.6</v>
      </c>
      <c r="J48" s="43">
        <v>4.3</v>
      </c>
      <c r="K48" s="43">
        <v>10.7</v>
      </c>
      <c r="L48" s="39" t="s">
        <v>2</v>
      </c>
      <c r="M48" s="39" t="s">
        <v>2</v>
      </c>
      <c r="N48" s="39" t="s">
        <v>2</v>
      </c>
      <c r="O48" s="39" t="s">
        <v>2</v>
      </c>
      <c r="P48" s="43">
        <v>1.5</v>
      </c>
    </row>
    <row r="49" spans="1:16">
      <c r="A49" s="94" t="s">
        <v>52</v>
      </c>
      <c r="B49" s="42">
        <v>43812</v>
      </c>
      <c r="C49" s="35">
        <v>98.28</v>
      </c>
      <c r="D49" s="36">
        <v>65.05</v>
      </c>
      <c r="E49" s="35">
        <f>IF(ISNUMBER(F49), C49-D49+0.75*F49,C49-D49)</f>
        <v>33.230000000000004</v>
      </c>
      <c r="F49" s="37" t="s">
        <v>2</v>
      </c>
      <c r="G49" s="38" t="s">
        <v>41</v>
      </c>
      <c r="H49" s="41" t="s">
        <v>40</v>
      </c>
      <c r="I49" s="41" t="s">
        <v>40</v>
      </c>
      <c r="J49" s="41" t="s">
        <v>40</v>
      </c>
      <c r="K49" s="41" t="s">
        <v>40</v>
      </c>
      <c r="L49" s="41" t="s">
        <v>40</v>
      </c>
      <c r="M49" s="41" t="s">
        <v>40</v>
      </c>
      <c r="N49" s="41" t="s">
        <v>40</v>
      </c>
      <c r="O49" s="41" t="s">
        <v>40</v>
      </c>
      <c r="P49" s="41" t="s">
        <v>40</v>
      </c>
    </row>
    <row r="50" spans="1:16">
      <c r="A50" s="94" t="s">
        <v>48</v>
      </c>
      <c r="B50" s="42">
        <v>43836</v>
      </c>
      <c r="C50" s="35">
        <v>98.28</v>
      </c>
      <c r="D50" s="36">
        <v>65.150000000000006</v>
      </c>
      <c r="E50" s="35">
        <f>IF(ISNUMBER(F50), C50-D50+0.75*F50,C50-D50)</f>
        <v>33.129999999999995</v>
      </c>
      <c r="F50" s="37" t="s">
        <v>2</v>
      </c>
      <c r="G50" s="38" t="s">
        <v>41</v>
      </c>
      <c r="H50" s="41" t="s">
        <v>40</v>
      </c>
      <c r="I50" s="41" t="s">
        <v>40</v>
      </c>
      <c r="J50" s="41" t="s">
        <v>40</v>
      </c>
      <c r="K50" s="41" t="s">
        <v>40</v>
      </c>
      <c r="L50" s="41" t="s">
        <v>40</v>
      </c>
      <c r="M50" s="41" t="s">
        <v>40</v>
      </c>
      <c r="N50" s="41" t="s">
        <v>40</v>
      </c>
      <c r="O50" s="41" t="s">
        <v>40</v>
      </c>
      <c r="P50" s="41" t="s">
        <v>40</v>
      </c>
    </row>
    <row r="51" spans="1:16">
      <c r="B51" s="42">
        <v>43873</v>
      </c>
      <c r="C51" s="35">
        <v>98.28</v>
      </c>
      <c r="D51" s="36" t="s">
        <v>45</v>
      </c>
      <c r="E51" s="35" t="s">
        <v>45</v>
      </c>
      <c r="F51" s="37" t="s">
        <v>2</v>
      </c>
      <c r="G51" s="38" t="s">
        <v>41</v>
      </c>
      <c r="H51" s="41" t="s">
        <v>40</v>
      </c>
      <c r="I51" s="41" t="s">
        <v>40</v>
      </c>
      <c r="J51" s="41" t="s">
        <v>40</v>
      </c>
      <c r="K51" s="41" t="s">
        <v>40</v>
      </c>
      <c r="L51" s="41" t="s">
        <v>40</v>
      </c>
      <c r="M51" s="41" t="s">
        <v>40</v>
      </c>
      <c r="N51" s="41" t="s">
        <v>40</v>
      </c>
      <c r="O51" s="41" t="s">
        <v>40</v>
      </c>
      <c r="P51" s="41" t="s">
        <v>40</v>
      </c>
    </row>
    <row r="52" spans="1:16">
      <c r="B52" s="42">
        <v>43895</v>
      </c>
      <c r="C52" s="35">
        <v>98.28</v>
      </c>
      <c r="D52" s="36">
        <v>65</v>
      </c>
      <c r="E52" s="35">
        <f t="shared" ref="E52" si="11">IF(ISNUMBER(F52), C52-D52+0.75*F52,C52-D52)</f>
        <v>33.28</v>
      </c>
      <c r="F52" s="37" t="s">
        <v>2</v>
      </c>
      <c r="G52" s="38" t="s">
        <v>41</v>
      </c>
      <c r="H52" s="41" t="s">
        <v>40</v>
      </c>
      <c r="I52" s="41" t="s">
        <v>40</v>
      </c>
      <c r="J52" s="41" t="s">
        <v>40</v>
      </c>
      <c r="K52" s="41" t="s">
        <v>40</v>
      </c>
      <c r="L52" s="41" t="s">
        <v>40</v>
      </c>
      <c r="M52" s="41" t="s">
        <v>40</v>
      </c>
      <c r="N52" s="41" t="s">
        <v>40</v>
      </c>
      <c r="O52" s="41" t="s">
        <v>40</v>
      </c>
      <c r="P52" s="41" t="s">
        <v>40</v>
      </c>
    </row>
    <row r="53" spans="1:16">
      <c r="A53" s="94"/>
      <c r="B53" s="45"/>
      <c r="C53" s="45"/>
      <c r="D53" s="46"/>
      <c r="E53" s="47"/>
      <c r="F53" s="45"/>
      <c r="G53" s="14"/>
      <c r="H53" s="14"/>
      <c r="I53" s="14"/>
      <c r="J53" s="14"/>
      <c r="K53" s="14"/>
      <c r="L53" s="14"/>
      <c r="M53" s="22"/>
      <c r="N53" s="22"/>
      <c r="O53" s="22"/>
      <c r="P53" s="22"/>
    </row>
    <row r="54" spans="1:16">
      <c r="A54" s="96" t="s">
        <v>32</v>
      </c>
      <c r="B54" s="42">
        <v>43714</v>
      </c>
      <c r="C54" s="35">
        <v>98.7</v>
      </c>
      <c r="D54" s="36">
        <v>59.43</v>
      </c>
      <c r="E54" s="35">
        <f t="shared" ref="E54:E59" si="12">IF(ISNUMBER(F54), C54-D54+0.75*F54,C54-D54)</f>
        <v>39.270000000000003</v>
      </c>
      <c r="F54" s="37" t="s">
        <v>2</v>
      </c>
      <c r="G54" s="38" t="s">
        <v>41</v>
      </c>
      <c r="H54" s="41" t="s">
        <v>40</v>
      </c>
      <c r="I54" s="41" t="s">
        <v>40</v>
      </c>
      <c r="J54" s="41" t="s">
        <v>40</v>
      </c>
      <c r="K54" s="41" t="s">
        <v>40</v>
      </c>
      <c r="L54" s="41" t="s">
        <v>40</v>
      </c>
      <c r="M54" s="41" t="s">
        <v>40</v>
      </c>
      <c r="N54" s="41" t="s">
        <v>40</v>
      </c>
      <c r="O54" s="41" t="s">
        <v>40</v>
      </c>
      <c r="P54" s="41" t="s">
        <v>40</v>
      </c>
    </row>
    <row r="55" spans="1:16">
      <c r="A55" s="93" t="s">
        <v>51</v>
      </c>
      <c r="B55" s="42">
        <v>43720</v>
      </c>
      <c r="C55" s="35">
        <v>98.7</v>
      </c>
      <c r="D55" s="36">
        <v>59.63</v>
      </c>
      <c r="E55" s="35">
        <f t="shared" si="12"/>
        <v>39.07</v>
      </c>
      <c r="F55" s="37" t="s">
        <v>2</v>
      </c>
      <c r="G55" s="38" t="s">
        <v>41</v>
      </c>
      <c r="H55" s="98">
        <v>9970</v>
      </c>
      <c r="I55" s="98">
        <v>12300</v>
      </c>
      <c r="J55" s="98">
        <v>2470</v>
      </c>
      <c r="K55" s="98">
        <v>13500</v>
      </c>
      <c r="L55" s="98">
        <v>235</v>
      </c>
      <c r="M55" s="48" t="s">
        <v>2</v>
      </c>
      <c r="N55" s="52">
        <v>136</v>
      </c>
      <c r="O55" s="98">
        <v>2510</v>
      </c>
      <c r="P55" s="98">
        <v>702</v>
      </c>
    </row>
    <row r="56" spans="1:16">
      <c r="A56" s="94" t="s">
        <v>52</v>
      </c>
      <c r="B56" s="42">
        <v>43812</v>
      </c>
      <c r="C56" s="35">
        <v>98.7</v>
      </c>
      <c r="D56" s="36">
        <v>63.73</v>
      </c>
      <c r="E56" s="35">
        <f t="shared" si="12"/>
        <v>34.970000000000006</v>
      </c>
      <c r="F56" s="37" t="s">
        <v>2</v>
      </c>
      <c r="G56" s="38" t="s">
        <v>41</v>
      </c>
      <c r="H56" s="98">
        <v>3780</v>
      </c>
      <c r="I56" s="98">
        <v>1780</v>
      </c>
      <c r="J56" s="52">
        <v>489</v>
      </c>
      <c r="K56" s="52">
        <v>3820</v>
      </c>
      <c r="L56" s="98">
        <v>112</v>
      </c>
      <c r="M56" s="38" t="s">
        <v>2</v>
      </c>
      <c r="N56" s="48" t="s">
        <v>2</v>
      </c>
      <c r="O56" s="98">
        <v>593</v>
      </c>
      <c r="P56" s="38">
        <v>207</v>
      </c>
    </row>
    <row r="57" spans="1:16">
      <c r="A57" s="94" t="s">
        <v>48</v>
      </c>
      <c r="B57" s="42">
        <v>43836</v>
      </c>
      <c r="C57" s="35">
        <v>98.7</v>
      </c>
      <c r="D57" s="36">
        <v>64.349999999999994</v>
      </c>
      <c r="E57" s="35">
        <f t="shared" si="12"/>
        <v>34.350000000000009</v>
      </c>
      <c r="F57" s="37" t="s">
        <v>2</v>
      </c>
      <c r="G57" s="38" t="s">
        <v>41</v>
      </c>
      <c r="H57" s="41" t="s">
        <v>40</v>
      </c>
      <c r="I57" s="41" t="s">
        <v>40</v>
      </c>
      <c r="J57" s="41" t="s">
        <v>40</v>
      </c>
      <c r="K57" s="41" t="s">
        <v>40</v>
      </c>
      <c r="L57" s="41" t="s">
        <v>40</v>
      </c>
      <c r="M57" s="41" t="s">
        <v>40</v>
      </c>
      <c r="N57" s="41" t="s">
        <v>40</v>
      </c>
      <c r="O57" s="41" t="s">
        <v>40</v>
      </c>
      <c r="P57" s="41" t="s">
        <v>40</v>
      </c>
    </row>
    <row r="58" spans="1:16">
      <c r="B58" s="42">
        <v>43873</v>
      </c>
      <c r="C58" s="35">
        <v>98.7</v>
      </c>
      <c r="D58" s="36">
        <v>64.42</v>
      </c>
      <c r="E58" s="35">
        <f t="shared" si="12"/>
        <v>34.28</v>
      </c>
      <c r="F58" s="37" t="s">
        <v>2</v>
      </c>
      <c r="G58" s="38" t="s">
        <v>41</v>
      </c>
      <c r="H58" s="41" t="s">
        <v>40</v>
      </c>
      <c r="I58" s="41" t="s">
        <v>40</v>
      </c>
      <c r="J58" s="41" t="s">
        <v>40</v>
      </c>
      <c r="K58" s="41" t="s">
        <v>40</v>
      </c>
      <c r="L58" s="41" t="s">
        <v>40</v>
      </c>
      <c r="M58" s="41" t="s">
        <v>40</v>
      </c>
      <c r="N58" s="41" t="s">
        <v>40</v>
      </c>
      <c r="O58" s="41" t="s">
        <v>40</v>
      </c>
      <c r="P58" s="41" t="s">
        <v>40</v>
      </c>
    </row>
    <row r="59" spans="1:16">
      <c r="B59" s="42">
        <v>43895</v>
      </c>
      <c r="C59" s="35">
        <v>98.7</v>
      </c>
      <c r="D59" s="36">
        <v>64.33</v>
      </c>
      <c r="E59" s="35">
        <f t="shared" si="12"/>
        <v>34.370000000000005</v>
      </c>
      <c r="F59" s="37" t="s">
        <v>2</v>
      </c>
      <c r="G59" s="38" t="s">
        <v>41</v>
      </c>
      <c r="H59" s="41" t="s">
        <v>40</v>
      </c>
      <c r="I59" s="41" t="s">
        <v>40</v>
      </c>
      <c r="J59" s="41" t="s">
        <v>40</v>
      </c>
      <c r="K59" s="41" t="s">
        <v>40</v>
      </c>
      <c r="L59" s="41" t="s">
        <v>40</v>
      </c>
      <c r="M59" s="41" t="s">
        <v>40</v>
      </c>
      <c r="N59" s="41" t="s">
        <v>40</v>
      </c>
      <c r="O59" s="41" t="s">
        <v>40</v>
      </c>
      <c r="P59" s="41" t="s">
        <v>40</v>
      </c>
    </row>
    <row r="60" spans="1:16">
      <c r="A60" s="94"/>
      <c r="B60" s="45"/>
      <c r="C60" s="45"/>
      <c r="D60" s="46"/>
      <c r="E60" s="47"/>
      <c r="F60" s="45"/>
      <c r="G60" s="14"/>
      <c r="H60" s="16"/>
      <c r="I60" s="16"/>
      <c r="J60" s="16"/>
      <c r="K60" s="16"/>
      <c r="L60" s="16"/>
      <c r="M60" s="16"/>
      <c r="N60" s="16"/>
      <c r="O60" s="16"/>
      <c r="P60" s="16"/>
    </row>
    <row r="61" spans="1:16">
      <c r="A61" s="96" t="s">
        <v>33</v>
      </c>
      <c r="B61" s="42">
        <v>43714</v>
      </c>
      <c r="C61" s="35">
        <v>99.05</v>
      </c>
      <c r="D61" s="36">
        <v>58.16</v>
      </c>
      <c r="E61" s="35">
        <f>IF(ISNUMBER(F61), C61-D61+0.75*F61,C61-D61)</f>
        <v>40.89</v>
      </c>
      <c r="F61" s="37" t="s">
        <v>2</v>
      </c>
      <c r="G61" s="38" t="s">
        <v>41</v>
      </c>
      <c r="H61" s="41" t="s">
        <v>40</v>
      </c>
      <c r="I61" s="41" t="s">
        <v>40</v>
      </c>
      <c r="J61" s="41" t="s">
        <v>40</v>
      </c>
      <c r="K61" s="41" t="s">
        <v>40</v>
      </c>
      <c r="L61" s="41" t="s">
        <v>40</v>
      </c>
      <c r="M61" s="41" t="s">
        <v>40</v>
      </c>
      <c r="N61" s="41" t="s">
        <v>40</v>
      </c>
      <c r="O61" s="41" t="s">
        <v>40</v>
      </c>
      <c r="P61" s="41" t="s">
        <v>40</v>
      </c>
    </row>
    <row r="62" spans="1:16">
      <c r="A62" s="93" t="s">
        <v>51</v>
      </c>
      <c r="B62" s="42">
        <v>43720</v>
      </c>
      <c r="C62" s="35">
        <v>99.05</v>
      </c>
      <c r="D62" s="36">
        <v>59.4</v>
      </c>
      <c r="E62" s="35">
        <f>IF(ISNUMBER(F62), C62-D62+0.75*F62,C62-D62)</f>
        <v>39.65</v>
      </c>
      <c r="F62" s="37" t="s">
        <v>2</v>
      </c>
      <c r="G62" s="38" t="s">
        <v>41</v>
      </c>
      <c r="H62" s="98">
        <v>12200</v>
      </c>
      <c r="I62" s="98">
        <v>25400</v>
      </c>
      <c r="J62" s="98">
        <v>2800</v>
      </c>
      <c r="K62" s="98">
        <v>14500</v>
      </c>
      <c r="L62" s="98">
        <v>21900</v>
      </c>
      <c r="M62" s="98">
        <v>415</v>
      </c>
      <c r="N62" s="52">
        <v>103</v>
      </c>
      <c r="O62" s="98">
        <v>1880</v>
      </c>
      <c r="P62" s="98">
        <v>531</v>
      </c>
    </row>
    <row r="63" spans="1:16">
      <c r="A63" s="94" t="s">
        <v>52</v>
      </c>
      <c r="B63" s="42">
        <v>43812</v>
      </c>
      <c r="C63" s="35">
        <v>99.05</v>
      </c>
      <c r="D63" s="36">
        <v>63.95</v>
      </c>
      <c r="E63" s="35">
        <f>IF(ISNUMBER(F63), C63-D63+0.75*F63,C63-D63)</f>
        <v>35.099999999999994</v>
      </c>
      <c r="F63" s="37" t="s">
        <v>2</v>
      </c>
      <c r="G63" s="38" t="s">
        <v>41</v>
      </c>
      <c r="H63" s="98">
        <v>12400</v>
      </c>
      <c r="I63" s="98">
        <v>26000</v>
      </c>
      <c r="J63" s="98">
        <v>2780</v>
      </c>
      <c r="K63" s="98">
        <v>15200</v>
      </c>
      <c r="L63" s="98">
        <v>24700</v>
      </c>
      <c r="M63" s="98">
        <v>527</v>
      </c>
      <c r="N63" s="38" t="s">
        <v>2</v>
      </c>
      <c r="O63" s="98">
        <v>1980</v>
      </c>
      <c r="P63" s="98">
        <v>487</v>
      </c>
    </row>
    <row r="64" spans="1:16">
      <c r="A64" s="94" t="s">
        <v>48</v>
      </c>
      <c r="B64" s="42">
        <v>43836</v>
      </c>
      <c r="C64" s="35">
        <v>99.05</v>
      </c>
      <c r="D64" s="36">
        <v>64.45</v>
      </c>
      <c r="E64" s="35">
        <f>IF(ISNUMBER(F64), C64-D64+0.75*F64,C64-D64)</f>
        <v>34.599999999999994</v>
      </c>
      <c r="F64" s="37" t="s">
        <v>2</v>
      </c>
      <c r="G64" s="38" t="s">
        <v>41</v>
      </c>
      <c r="H64" s="98">
        <v>9910</v>
      </c>
      <c r="I64" s="98">
        <v>23400</v>
      </c>
      <c r="J64" s="98">
        <v>2230</v>
      </c>
      <c r="K64" s="98">
        <v>12700</v>
      </c>
      <c r="L64" s="98">
        <v>21000</v>
      </c>
      <c r="M64" s="38" t="s">
        <v>2</v>
      </c>
      <c r="N64" s="38" t="s">
        <v>2</v>
      </c>
      <c r="O64" s="98">
        <v>1590</v>
      </c>
      <c r="P64" s="38">
        <v>409</v>
      </c>
    </row>
    <row r="65" spans="1:16">
      <c r="B65" s="42">
        <v>43873</v>
      </c>
      <c r="C65" s="35">
        <v>99.05</v>
      </c>
      <c r="D65" s="36" t="s">
        <v>45</v>
      </c>
      <c r="E65" s="35" t="s">
        <v>45</v>
      </c>
      <c r="F65" s="37" t="s">
        <v>2</v>
      </c>
      <c r="G65" s="38" t="s">
        <v>41</v>
      </c>
      <c r="H65" s="41" t="s">
        <v>40</v>
      </c>
      <c r="I65" s="41" t="s">
        <v>40</v>
      </c>
      <c r="J65" s="41" t="s">
        <v>40</v>
      </c>
      <c r="K65" s="41" t="s">
        <v>40</v>
      </c>
      <c r="L65" s="41" t="s">
        <v>40</v>
      </c>
      <c r="M65" s="41" t="s">
        <v>40</v>
      </c>
      <c r="N65" s="41" t="s">
        <v>40</v>
      </c>
      <c r="O65" s="41" t="s">
        <v>40</v>
      </c>
      <c r="P65" s="41" t="s">
        <v>40</v>
      </c>
    </row>
    <row r="66" spans="1:16">
      <c r="B66" s="42">
        <v>43895</v>
      </c>
      <c r="C66" s="35">
        <v>99.05</v>
      </c>
      <c r="D66" s="36">
        <v>65.400000000000006</v>
      </c>
      <c r="E66" s="35">
        <f t="shared" ref="E66" si="13">IF(ISNUMBER(F66), C66-D66+0.75*F66,C66-D66)</f>
        <v>33.649999999999991</v>
      </c>
      <c r="F66" s="37" t="s">
        <v>2</v>
      </c>
      <c r="G66" s="38" t="s">
        <v>41</v>
      </c>
      <c r="H66" s="41" t="s">
        <v>40</v>
      </c>
      <c r="I66" s="41" t="s">
        <v>40</v>
      </c>
      <c r="J66" s="41" t="s">
        <v>40</v>
      </c>
      <c r="K66" s="41" t="s">
        <v>40</v>
      </c>
      <c r="L66" s="41" t="s">
        <v>40</v>
      </c>
      <c r="M66" s="41" t="s">
        <v>40</v>
      </c>
      <c r="N66" s="41" t="s">
        <v>40</v>
      </c>
      <c r="O66" s="41" t="s">
        <v>40</v>
      </c>
      <c r="P66" s="41" t="s">
        <v>40</v>
      </c>
    </row>
    <row r="67" spans="1:16">
      <c r="A67" s="94"/>
      <c r="B67" s="45"/>
      <c r="C67" s="45"/>
      <c r="D67" s="46"/>
      <c r="E67" s="47"/>
      <c r="F67" s="45"/>
      <c r="G67" s="14"/>
      <c r="H67" s="16"/>
      <c r="I67" s="16"/>
      <c r="J67" s="16"/>
      <c r="K67" s="16"/>
      <c r="L67" s="16"/>
      <c r="M67" s="16"/>
      <c r="N67" s="16"/>
      <c r="O67" s="16"/>
      <c r="P67" s="16"/>
    </row>
    <row r="68" spans="1:16">
      <c r="A68" s="96" t="s">
        <v>34</v>
      </c>
      <c r="B68" s="42">
        <v>43812</v>
      </c>
      <c r="C68" s="35">
        <v>98.06</v>
      </c>
      <c r="D68" s="36">
        <v>64.55</v>
      </c>
      <c r="E68" s="35">
        <f>IF(ISNUMBER(F68), C68-D68+0.75*F68,C68-D68)</f>
        <v>33.510000000000005</v>
      </c>
      <c r="F68" s="37" t="s">
        <v>2</v>
      </c>
      <c r="G68" s="38" t="s">
        <v>41</v>
      </c>
      <c r="H68" s="101">
        <v>65.5</v>
      </c>
      <c r="I68" s="38">
        <v>121</v>
      </c>
      <c r="J68" s="48">
        <v>49.4</v>
      </c>
      <c r="K68" s="38">
        <v>252</v>
      </c>
      <c r="L68" s="39">
        <v>1.2</v>
      </c>
      <c r="M68" s="39" t="s">
        <v>2</v>
      </c>
      <c r="N68" s="39">
        <v>3.4</v>
      </c>
      <c r="O68" s="99">
        <v>30</v>
      </c>
      <c r="P68" s="39">
        <v>16.2</v>
      </c>
    </row>
    <row r="69" spans="1:16">
      <c r="A69" s="94" t="s">
        <v>53</v>
      </c>
      <c r="B69" s="42">
        <v>43836</v>
      </c>
      <c r="C69" s="35">
        <v>98.06</v>
      </c>
      <c r="D69" s="36">
        <v>65.180000000000007</v>
      </c>
      <c r="E69" s="35">
        <f>IF(ISNUMBER(F69), C69-D69+0.75*F69,C69-D69)</f>
        <v>32.879999999999995</v>
      </c>
      <c r="F69" s="37" t="s">
        <v>2</v>
      </c>
      <c r="G69" s="38" t="s">
        <v>41</v>
      </c>
      <c r="H69" s="101">
        <v>11.6</v>
      </c>
      <c r="I69" s="48">
        <v>20.2</v>
      </c>
      <c r="J69" s="48">
        <v>7.6</v>
      </c>
      <c r="K69" s="48">
        <v>48.6</v>
      </c>
      <c r="L69" s="39">
        <v>1.2</v>
      </c>
      <c r="M69" s="39" t="s">
        <v>2</v>
      </c>
      <c r="N69" s="39" t="s">
        <v>2</v>
      </c>
      <c r="O69" s="39">
        <v>6.6</v>
      </c>
      <c r="P69" s="39">
        <v>3.6</v>
      </c>
    </row>
    <row r="70" spans="1:16">
      <c r="A70" s="94" t="s">
        <v>54</v>
      </c>
      <c r="B70" s="42">
        <v>43873</v>
      </c>
      <c r="C70" s="35">
        <v>98.06</v>
      </c>
      <c r="D70" s="36">
        <v>65.48</v>
      </c>
      <c r="E70" s="35">
        <f>IF(ISNUMBER(F70), C70-D70+0.75*F70,C70-D70)</f>
        <v>32.58</v>
      </c>
      <c r="F70" s="37" t="s">
        <v>2</v>
      </c>
      <c r="G70" s="38" t="s">
        <v>41</v>
      </c>
      <c r="H70" s="101">
        <v>17.8</v>
      </c>
      <c r="I70" s="48">
        <v>30.1</v>
      </c>
      <c r="J70" s="48">
        <v>5.4</v>
      </c>
      <c r="K70" s="48">
        <v>58.2</v>
      </c>
      <c r="L70" s="39" t="s">
        <v>2</v>
      </c>
      <c r="M70" s="39" t="s">
        <v>2</v>
      </c>
      <c r="N70" s="39" t="s">
        <v>2</v>
      </c>
      <c r="O70" s="39">
        <v>8.1</v>
      </c>
      <c r="P70" s="39">
        <v>4.5</v>
      </c>
    </row>
    <row r="71" spans="1:16">
      <c r="A71" s="94" t="s">
        <v>48</v>
      </c>
      <c r="B71" s="42">
        <v>43895</v>
      </c>
      <c r="C71" s="35">
        <v>98.06</v>
      </c>
      <c r="D71" s="36">
        <v>64.900000000000006</v>
      </c>
      <c r="E71" s="35">
        <f>IF(ISNUMBER(F71), C71-D71+0.75*F71,C71-D71)</f>
        <v>33.159999999999997</v>
      </c>
      <c r="F71" s="37" t="s">
        <v>2</v>
      </c>
      <c r="G71" s="38" t="s">
        <v>41</v>
      </c>
      <c r="H71" s="41" t="s">
        <v>40</v>
      </c>
      <c r="I71" s="41" t="s">
        <v>40</v>
      </c>
      <c r="J71" s="41" t="s">
        <v>40</v>
      </c>
      <c r="K71" s="41" t="s">
        <v>40</v>
      </c>
      <c r="L71" s="41" t="s">
        <v>40</v>
      </c>
      <c r="M71" s="41" t="s">
        <v>40</v>
      </c>
      <c r="N71" s="41" t="s">
        <v>40</v>
      </c>
      <c r="O71" s="41" t="s">
        <v>40</v>
      </c>
      <c r="P71" s="41" t="s">
        <v>40</v>
      </c>
    </row>
    <row r="72" spans="1:16">
      <c r="B72" s="53"/>
      <c r="L72" s="40"/>
    </row>
    <row r="73" spans="1:16">
      <c r="A73" s="94"/>
      <c r="B73" s="54"/>
      <c r="C73" s="45"/>
      <c r="D73" s="46"/>
      <c r="E73" s="47"/>
      <c r="F73" s="45"/>
      <c r="G73" s="14"/>
      <c r="H73" s="14"/>
      <c r="I73" s="14"/>
      <c r="J73" s="14"/>
      <c r="K73" s="14"/>
      <c r="L73" s="14"/>
      <c r="M73" s="22"/>
      <c r="N73" s="22"/>
      <c r="O73" s="22"/>
      <c r="P73" s="22"/>
    </row>
    <row r="74" spans="1:16">
      <c r="A74" s="96" t="s">
        <v>35</v>
      </c>
      <c r="B74" s="42">
        <v>43812</v>
      </c>
      <c r="C74" s="35">
        <v>98.85</v>
      </c>
      <c r="D74" s="36">
        <v>65.040000000000006</v>
      </c>
      <c r="E74" s="35">
        <f>IF(ISNUMBER(F74), C74-D74+0.75*F74,C74-D74)</f>
        <v>33.809999999999988</v>
      </c>
      <c r="F74" s="37" t="s">
        <v>2</v>
      </c>
      <c r="G74" s="38" t="s">
        <v>41</v>
      </c>
      <c r="H74" s="48" t="s">
        <v>2</v>
      </c>
      <c r="I74" s="48" t="s">
        <v>2</v>
      </c>
      <c r="J74" s="48" t="s">
        <v>2</v>
      </c>
      <c r="K74" s="48" t="s">
        <v>2</v>
      </c>
      <c r="L74" s="39" t="s">
        <v>2</v>
      </c>
      <c r="M74" s="39" t="s">
        <v>2</v>
      </c>
      <c r="N74" s="49" t="s">
        <v>2</v>
      </c>
      <c r="O74" s="49" t="s">
        <v>2</v>
      </c>
      <c r="P74" s="49" t="s">
        <v>2</v>
      </c>
    </row>
    <row r="75" spans="1:16">
      <c r="A75" s="94" t="s">
        <v>53</v>
      </c>
      <c r="B75" s="42">
        <v>43836</v>
      </c>
      <c r="C75" s="35">
        <v>98.85</v>
      </c>
      <c r="D75" s="36">
        <v>64.55</v>
      </c>
      <c r="E75" s="35">
        <f>IF(ISNUMBER(F75), C75-D75+0.75*F75,C75-D75)</f>
        <v>34.299999999999997</v>
      </c>
      <c r="F75" s="37" t="s">
        <v>2</v>
      </c>
      <c r="G75" s="38" t="s">
        <v>41</v>
      </c>
      <c r="H75" s="1" t="s">
        <v>2</v>
      </c>
      <c r="I75" s="2" t="s">
        <v>2</v>
      </c>
      <c r="J75" s="2" t="s">
        <v>2</v>
      </c>
      <c r="K75" s="2" t="s">
        <v>2</v>
      </c>
      <c r="L75" s="39" t="s">
        <v>2</v>
      </c>
      <c r="M75" s="3" t="s">
        <v>2</v>
      </c>
      <c r="N75" s="102" t="s">
        <v>2</v>
      </c>
      <c r="O75" s="102" t="s">
        <v>2</v>
      </c>
      <c r="P75" s="102" t="s">
        <v>2</v>
      </c>
    </row>
    <row r="76" spans="1:16">
      <c r="A76" s="94" t="s">
        <v>54</v>
      </c>
      <c r="B76" s="42">
        <v>43873</v>
      </c>
      <c r="C76" s="35">
        <v>98.85</v>
      </c>
      <c r="D76" s="36">
        <v>67.02</v>
      </c>
      <c r="E76" s="35">
        <f>IF(ISNUMBER(F76), C76-D76+0.75*F76,C76-D76)</f>
        <v>31.83</v>
      </c>
      <c r="F76" s="37" t="s">
        <v>2</v>
      </c>
      <c r="G76" s="38" t="s">
        <v>41</v>
      </c>
      <c r="H76" s="1" t="s">
        <v>2</v>
      </c>
      <c r="I76" s="2" t="s">
        <v>2</v>
      </c>
      <c r="J76" s="2" t="s">
        <v>2</v>
      </c>
      <c r="K76" s="2" t="s">
        <v>2</v>
      </c>
      <c r="L76" s="39" t="s">
        <v>2</v>
      </c>
      <c r="M76" s="3" t="s">
        <v>2</v>
      </c>
      <c r="N76" s="102" t="s">
        <v>2</v>
      </c>
      <c r="O76" s="102" t="s">
        <v>2</v>
      </c>
      <c r="P76" s="102" t="s">
        <v>2</v>
      </c>
    </row>
    <row r="77" spans="1:16">
      <c r="A77" s="94" t="s">
        <v>48</v>
      </c>
      <c r="B77" s="42">
        <v>43895</v>
      </c>
      <c r="C77" s="35">
        <v>98.85</v>
      </c>
      <c r="D77" s="36">
        <v>66.88</v>
      </c>
      <c r="E77" s="35">
        <f>IF(ISNUMBER(F77), C77-D77+0.75*F77,C77-D77)</f>
        <v>31.97</v>
      </c>
      <c r="F77" s="37" t="s">
        <v>2</v>
      </c>
      <c r="G77" s="38" t="s">
        <v>41</v>
      </c>
      <c r="H77" s="41" t="s">
        <v>40</v>
      </c>
      <c r="I77" s="41" t="s">
        <v>40</v>
      </c>
      <c r="J77" s="41" t="s">
        <v>40</v>
      </c>
      <c r="K77" s="41" t="s">
        <v>40</v>
      </c>
      <c r="L77" s="41" t="s">
        <v>40</v>
      </c>
      <c r="M77" s="41" t="s">
        <v>40</v>
      </c>
      <c r="N77" s="41" t="s">
        <v>40</v>
      </c>
      <c r="O77" s="41" t="s">
        <v>40</v>
      </c>
      <c r="P77" s="41" t="s">
        <v>40</v>
      </c>
    </row>
    <row r="78" spans="1:16">
      <c r="L78" s="40"/>
    </row>
    <row r="79" spans="1:16">
      <c r="B79" s="45"/>
      <c r="C79" s="45"/>
      <c r="D79" s="46"/>
      <c r="E79" s="47"/>
      <c r="F79" s="45"/>
      <c r="G79" s="14"/>
      <c r="H79" s="14"/>
      <c r="I79" s="14"/>
      <c r="J79" s="14"/>
      <c r="K79" s="14"/>
      <c r="L79" s="14"/>
      <c r="M79" s="22"/>
      <c r="N79" s="22"/>
      <c r="O79" s="22"/>
      <c r="P79" s="22"/>
    </row>
    <row r="80" spans="1:16">
      <c r="A80" s="96" t="s">
        <v>36</v>
      </c>
      <c r="B80" s="42">
        <v>43812</v>
      </c>
      <c r="C80" s="35">
        <v>98.7</v>
      </c>
      <c r="D80" s="36">
        <v>63.25</v>
      </c>
      <c r="E80" s="35">
        <f>IF(ISNUMBER(F80), C80-D80+0.75*F80,C80-D80)</f>
        <v>35.450000000000003</v>
      </c>
      <c r="F80" s="37" t="s">
        <v>2</v>
      </c>
      <c r="G80" s="38" t="s">
        <v>41</v>
      </c>
      <c r="H80" s="1" t="s">
        <v>2</v>
      </c>
      <c r="I80" s="2" t="s">
        <v>2</v>
      </c>
      <c r="J80" s="2" t="s">
        <v>2</v>
      </c>
      <c r="K80" s="2" t="s">
        <v>2</v>
      </c>
      <c r="L80" s="3">
        <v>7.4</v>
      </c>
      <c r="M80" s="3" t="s">
        <v>2</v>
      </c>
      <c r="N80" s="102" t="s">
        <v>2</v>
      </c>
      <c r="O80" s="102" t="s">
        <v>2</v>
      </c>
      <c r="P80" s="102" t="s">
        <v>2</v>
      </c>
    </row>
    <row r="81" spans="1:16">
      <c r="A81" s="94" t="s">
        <v>53</v>
      </c>
      <c r="B81" s="42">
        <v>43836</v>
      </c>
      <c r="C81" s="35">
        <v>98.7</v>
      </c>
      <c r="D81" s="36">
        <v>63.93</v>
      </c>
      <c r="E81" s="35">
        <f>IF(ISNUMBER(F81), C81-D81+0.75*F81,C81-D81)</f>
        <v>34.770000000000003</v>
      </c>
      <c r="F81" s="37" t="s">
        <v>2</v>
      </c>
      <c r="G81" s="38" t="s">
        <v>41</v>
      </c>
      <c r="H81" s="1" t="s">
        <v>2</v>
      </c>
      <c r="I81" s="2" t="s">
        <v>2</v>
      </c>
      <c r="J81" s="2" t="s">
        <v>2</v>
      </c>
      <c r="K81" s="2" t="s">
        <v>2</v>
      </c>
      <c r="L81" s="3">
        <v>6.9</v>
      </c>
      <c r="M81" s="3" t="s">
        <v>2</v>
      </c>
      <c r="N81" s="102" t="s">
        <v>2</v>
      </c>
      <c r="O81" s="102" t="s">
        <v>2</v>
      </c>
      <c r="P81" s="102" t="s">
        <v>2</v>
      </c>
    </row>
    <row r="82" spans="1:16">
      <c r="A82" s="94" t="s">
        <v>54</v>
      </c>
      <c r="B82" s="42">
        <v>43873</v>
      </c>
      <c r="C82" s="35">
        <v>98.7</v>
      </c>
      <c r="D82" s="36">
        <v>64.849999999999994</v>
      </c>
      <c r="E82" s="35">
        <f>IF(ISNUMBER(F82), C82-D82+0.75*F82,C82-D82)</f>
        <v>33.850000000000009</v>
      </c>
      <c r="F82" s="37" t="s">
        <v>2</v>
      </c>
      <c r="G82" s="38" t="s">
        <v>41</v>
      </c>
      <c r="H82" s="98">
        <v>123</v>
      </c>
      <c r="I82" s="48">
        <v>49.4</v>
      </c>
      <c r="J82" s="39">
        <v>5.5</v>
      </c>
      <c r="K82" s="39">
        <v>41.1</v>
      </c>
      <c r="L82" s="39">
        <v>8.1</v>
      </c>
      <c r="M82" s="39" t="s">
        <v>2</v>
      </c>
      <c r="N82" s="39" t="s">
        <v>2</v>
      </c>
      <c r="O82" s="39">
        <v>3.3</v>
      </c>
      <c r="P82" s="43">
        <v>3.9</v>
      </c>
    </row>
    <row r="83" spans="1:16">
      <c r="A83" s="94" t="s">
        <v>48</v>
      </c>
      <c r="B83" s="42">
        <v>43895</v>
      </c>
      <c r="C83" s="35">
        <v>98.7</v>
      </c>
      <c r="D83" s="36">
        <v>65.42</v>
      </c>
      <c r="E83" s="35">
        <f>IF(ISNUMBER(F83), C83-D83+0.75*F83,C83-D83)</f>
        <v>33.28</v>
      </c>
      <c r="F83" s="37" t="s">
        <v>2</v>
      </c>
      <c r="G83" s="38" t="s">
        <v>41</v>
      </c>
      <c r="H83" s="41" t="s">
        <v>40</v>
      </c>
      <c r="I83" s="41" t="s">
        <v>40</v>
      </c>
      <c r="J83" s="41" t="s">
        <v>40</v>
      </c>
      <c r="K83" s="41" t="s">
        <v>40</v>
      </c>
      <c r="L83" s="41" t="s">
        <v>40</v>
      </c>
      <c r="M83" s="41" t="s">
        <v>40</v>
      </c>
      <c r="N83" s="41" t="s">
        <v>40</v>
      </c>
      <c r="O83" s="41" t="s">
        <v>40</v>
      </c>
      <c r="P83" s="41" t="s">
        <v>40</v>
      </c>
    </row>
    <row r="84" spans="1:16">
      <c r="L84" s="40"/>
    </row>
    <row r="85" spans="1:16">
      <c r="B85" s="45"/>
      <c r="C85" s="45"/>
      <c r="D85" s="46"/>
      <c r="E85" s="47"/>
      <c r="F85" s="45"/>
      <c r="G85" s="14"/>
      <c r="H85" s="14"/>
      <c r="I85" s="14"/>
      <c r="J85" s="14"/>
      <c r="K85" s="14"/>
      <c r="L85" s="14"/>
      <c r="M85" s="22"/>
      <c r="N85" s="22"/>
      <c r="O85" s="22"/>
      <c r="P85" s="22"/>
    </row>
    <row r="86" spans="1:16">
      <c r="A86" s="96" t="s">
        <v>37</v>
      </c>
      <c r="B86" s="42">
        <v>43812</v>
      </c>
      <c r="C86" s="35">
        <v>98.74</v>
      </c>
      <c r="D86" s="36">
        <v>63.08</v>
      </c>
      <c r="E86" s="35">
        <f>IF(ISNUMBER(F86), C86-D86+0.75*F86,C86-D86)</f>
        <v>35.659999999999997</v>
      </c>
      <c r="F86" s="37" t="s">
        <v>2</v>
      </c>
      <c r="G86" s="38" t="s">
        <v>41</v>
      </c>
      <c r="H86" s="98">
        <v>2720</v>
      </c>
      <c r="I86" s="98">
        <v>4240</v>
      </c>
      <c r="J86" s="38">
        <v>357</v>
      </c>
      <c r="K86" s="38">
        <v>1970</v>
      </c>
      <c r="L86" s="98">
        <v>1370</v>
      </c>
      <c r="M86" s="39">
        <v>64.5</v>
      </c>
      <c r="N86" s="39">
        <v>29.1</v>
      </c>
      <c r="O86" s="55">
        <v>319</v>
      </c>
      <c r="P86" s="39">
        <v>85.7</v>
      </c>
    </row>
    <row r="87" spans="1:16">
      <c r="A87" s="94" t="s">
        <v>53</v>
      </c>
      <c r="B87" s="42">
        <v>43836</v>
      </c>
      <c r="C87" s="35">
        <v>98.74</v>
      </c>
      <c r="D87" s="36">
        <v>64.23</v>
      </c>
      <c r="E87" s="35">
        <f>IF(ISNUMBER(F87), C87-D87+0.75*F87,C87-D87)</f>
        <v>34.509999999999991</v>
      </c>
      <c r="F87" s="37" t="s">
        <v>2</v>
      </c>
      <c r="G87" s="38" t="s">
        <v>41</v>
      </c>
      <c r="H87" s="98">
        <v>4520</v>
      </c>
      <c r="I87" s="98">
        <v>7530</v>
      </c>
      <c r="J87" s="38">
        <v>645</v>
      </c>
      <c r="K87" s="38">
        <v>3540</v>
      </c>
      <c r="L87" s="39" t="s">
        <v>2</v>
      </c>
      <c r="M87" s="39">
        <v>40.1</v>
      </c>
      <c r="N87" s="39">
        <v>32.5</v>
      </c>
      <c r="O87" s="55">
        <v>384</v>
      </c>
      <c r="P87" s="41">
        <v>130</v>
      </c>
    </row>
    <row r="88" spans="1:16">
      <c r="A88" s="94" t="s">
        <v>54</v>
      </c>
      <c r="B88" s="42">
        <v>43873</v>
      </c>
      <c r="C88" s="35">
        <v>98.74</v>
      </c>
      <c r="D88" s="36">
        <v>64.75</v>
      </c>
      <c r="E88" s="35">
        <f>IF(ISNUMBER(F88), C88-D88+0.75*F88,C88-D88)</f>
        <v>33.989999999999995</v>
      </c>
      <c r="F88" s="37" t="s">
        <v>2</v>
      </c>
      <c r="G88" s="38" t="s">
        <v>41</v>
      </c>
      <c r="H88" s="55">
        <v>541</v>
      </c>
      <c r="I88" s="48">
        <v>58.9</v>
      </c>
      <c r="J88" s="48">
        <v>16.5</v>
      </c>
      <c r="K88" s="48">
        <v>43.6</v>
      </c>
      <c r="L88" s="98">
        <v>1250</v>
      </c>
      <c r="M88" s="39">
        <v>4</v>
      </c>
      <c r="N88" s="39">
        <v>8.1999999999999993</v>
      </c>
      <c r="O88" s="39">
        <v>5.8</v>
      </c>
      <c r="P88" s="39">
        <v>2.8</v>
      </c>
    </row>
    <row r="89" spans="1:16">
      <c r="A89" s="94" t="s">
        <v>48</v>
      </c>
      <c r="B89" s="42">
        <v>43895</v>
      </c>
      <c r="C89" s="35">
        <v>98.74</v>
      </c>
      <c r="D89" s="36">
        <v>65.319999999999993</v>
      </c>
      <c r="E89" s="35">
        <f>IF(ISNUMBER(F89), C89-D89+0.75*F89,C89-D89)</f>
        <v>33.42</v>
      </c>
      <c r="F89" s="37" t="s">
        <v>2</v>
      </c>
      <c r="G89" s="38" t="s">
        <v>41</v>
      </c>
      <c r="H89" s="41" t="s">
        <v>40</v>
      </c>
      <c r="I89" s="41" t="s">
        <v>40</v>
      </c>
      <c r="J89" s="41" t="s">
        <v>40</v>
      </c>
      <c r="K89" s="41" t="s">
        <v>40</v>
      </c>
      <c r="L89" s="41" t="s">
        <v>40</v>
      </c>
      <c r="M89" s="41" t="s">
        <v>40</v>
      </c>
      <c r="N89" s="41" t="s">
        <v>40</v>
      </c>
      <c r="O89" s="41" t="s">
        <v>40</v>
      </c>
      <c r="P89" s="41" t="s">
        <v>40</v>
      </c>
    </row>
    <row r="90" spans="1:16">
      <c r="B90" s="53"/>
      <c r="L90" s="40"/>
    </row>
    <row r="91" spans="1:16">
      <c r="A91" s="94"/>
      <c r="B91" s="32"/>
      <c r="L91" s="40"/>
    </row>
    <row r="92" spans="1:16">
      <c r="A92" s="104" t="s">
        <v>38</v>
      </c>
      <c r="B92" s="42">
        <v>43873</v>
      </c>
      <c r="C92" s="105">
        <v>97.92</v>
      </c>
      <c r="D92" s="36">
        <v>68.150000000000006</v>
      </c>
      <c r="E92" s="35">
        <f>IF(ISNUMBER(F92), C92-D92+0.75*F92,C92-D92)</f>
        <v>29.769999999999996</v>
      </c>
      <c r="F92" s="37" t="s">
        <v>2</v>
      </c>
      <c r="G92" s="38" t="s">
        <v>41</v>
      </c>
      <c r="H92" s="48" t="s">
        <v>2</v>
      </c>
      <c r="I92" s="48" t="s">
        <v>2</v>
      </c>
      <c r="J92" s="48" t="s">
        <v>2</v>
      </c>
      <c r="K92" s="48" t="s">
        <v>2</v>
      </c>
      <c r="L92" s="39">
        <v>2.8</v>
      </c>
      <c r="M92" s="39" t="s">
        <v>2</v>
      </c>
      <c r="N92" s="49" t="s">
        <v>2</v>
      </c>
      <c r="O92" s="49" t="s">
        <v>2</v>
      </c>
      <c r="P92" s="49" t="s">
        <v>2</v>
      </c>
    </row>
    <row r="93" spans="1:16">
      <c r="A93" s="94" t="s">
        <v>46</v>
      </c>
      <c r="B93" s="42">
        <v>43895</v>
      </c>
      <c r="C93" s="105">
        <v>97.92</v>
      </c>
      <c r="D93" s="36">
        <v>68.8</v>
      </c>
      <c r="E93" s="35">
        <f>IF(ISNUMBER(F93), C93-D93+0.75*F93,C93-D93)</f>
        <v>29.120000000000005</v>
      </c>
      <c r="F93" s="37" t="s">
        <v>2</v>
      </c>
      <c r="G93" s="38" t="s">
        <v>41</v>
      </c>
      <c r="H93" s="48" t="s">
        <v>2</v>
      </c>
      <c r="I93" s="48" t="s">
        <v>2</v>
      </c>
      <c r="J93" s="48" t="s">
        <v>2</v>
      </c>
      <c r="K93" s="48" t="s">
        <v>2</v>
      </c>
      <c r="L93" s="99">
        <v>20</v>
      </c>
      <c r="M93" s="39" t="s">
        <v>2</v>
      </c>
      <c r="N93" s="49" t="s">
        <v>2</v>
      </c>
      <c r="O93" s="49" t="s">
        <v>2</v>
      </c>
      <c r="P93" s="49" t="s">
        <v>2</v>
      </c>
    </row>
    <row r="94" spans="1:16">
      <c r="A94" s="94" t="s">
        <v>47</v>
      </c>
      <c r="B94" s="57"/>
      <c r="C94" s="58"/>
      <c r="D94" s="59"/>
      <c r="E94" s="58"/>
      <c r="F94" s="60"/>
      <c r="G94" s="9"/>
      <c r="H94" s="8"/>
      <c r="I94" s="9"/>
      <c r="J94" s="9"/>
      <c r="K94" s="9"/>
      <c r="L94" s="10"/>
      <c r="M94" s="11"/>
      <c r="N94" s="10"/>
      <c r="O94" s="12"/>
      <c r="P94" s="13"/>
    </row>
    <row r="95" spans="1:16">
      <c r="A95" s="94" t="s">
        <v>48</v>
      </c>
      <c r="B95" s="61"/>
      <c r="C95" s="47"/>
      <c r="D95" s="62"/>
      <c r="E95" s="47"/>
      <c r="F95" s="45"/>
      <c r="G95" s="14"/>
      <c r="H95" s="4"/>
      <c r="I95" s="14"/>
      <c r="J95" s="14"/>
      <c r="K95" s="14"/>
      <c r="L95" s="15"/>
      <c r="M95" s="16"/>
      <c r="N95" s="15"/>
      <c r="O95" s="5"/>
      <c r="P95" s="17"/>
    </row>
    <row r="96" spans="1:16">
      <c r="B96" s="61"/>
      <c r="C96" s="47"/>
      <c r="D96" s="62"/>
      <c r="E96" s="47"/>
      <c r="F96" s="45"/>
      <c r="G96" s="14"/>
      <c r="H96" s="4"/>
      <c r="I96" s="14"/>
      <c r="J96" s="14"/>
      <c r="K96" s="14"/>
      <c r="L96" s="15"/>
      <c r="M96" s="16"/>
      <c r="N96" s="15"/>
      <c r="O96" s="5"/>
      <c r="P96" s="17"/>
    </row>
    <row r="97" spans="1:16">
      <c r="A97" s="94"/>
      <c r="B97" s="54"/>
      <c r="C97" s="63"/>
      <c r="D97" s="64"/>
      <c r="E97" s="63"/>
      <c r="F97" s="56"/>
      <c r="G97" s="18"/>
      <c r="H97" s="6"/>
      <c r="I97" s="18"/>
      <c r="J97" s="18"/>
      <c r="K97" s="18"/>
      <c r="L97" s="19"/>
      <c r="M97" s="20"/>
      <c r="N97" s="19"/>
      <c r="O97" s="7"/>
      <c r="P97" s="21"/>
    </row>
    <row r="98" spans="1:16">
      <c r="A98" s="96" t="s">
        <v>39</v>
      </c>
      <c r="B98" s="42">
        <v>43873</v>
      </c>
      <c r="C98" s="35">
        <v>97.65</v>
      </c>
      <c r="D98" s="36">
        <v>63.4</v>
      </c>
      <c r="E98" s="35">
        <f>IF(ISNUMBER(F98), C98-D98+0.75*F98,C98-D98)</f>
        <v>34.250000000000007</v>
      </c>
      <c r="F98" s="37" t="s">
        <v>2</v>
      </c>
      <c r="G98" s="38" t="s">
        <v>41</v>
      </c>
      <c r="H98" s="48" t="s">
        <v>2</v>
      </c>
      <c r="I98" s="48" t="s">
        <v>2</v>
      </c>
      <c r="J98" s="48" t="s">
        <v>2</v>
      </c>
      <c r="K98" s="48" t="s">
        <v>2</v>
      </c>
      <c r="L98" s="39" t="s">
        <v>2</v>
      </c>
      <c r="M98" s="39" t="s">
        <v>2</v>
      </c>
      <c r="N98" s="49" t="s">
        <v>2</v>
      </c>
      <c r="O98" s="49" t="s">
        <v>2</v>
      </c>
      <c r="P98" s="49" t="s">
        <v>2</v>
      </c>
    </row>
    <row r="99" spans="1:16">
      <c r="A99" s="94" t="s">
        <v>46</v>
      </c>
      <c r="B99" s="42">
        <v>43895</v>
      </c>
      <c r="C99" s="35">
        <v>97.65</v>
      </c>
      <c r="D99" s="36">
        <v>63.85</v>
      </c>
      <c r="E99" s="35">
        <f>IF(ISNUMBER(F99), C99-D99+0.75*F99,C99-D99)</f>
        <v>33.800000000000004</v>
      </c>
      <c r="F99" s="37" t="s">
        <v>2</v>
      </c>
      <c r="G99" s="38" t="s">
        <v>41</v>
      </c>
      <c r="H99" s="48" t="s">
        <v>2</v>
      </c>
      <c r="I99" s="48" t="s">
        <v>2</v>
      </c>
      <c r="J99" s="48" t="s">
        <v>2</v>
      </c>
      <c r="K99" s="48" t="s">
        <v>2</v>
      </c>
      <c r="L99" s="39" t="s">
        <v>2</v>
      </c>
      <c r="M99" s="39" t="s">
        <v>2</v>
      </c>
      <c r="N99" s="49" t="s">
        <v>2</v>
      </c>
      <c r="O99" s="49" t="s">
        <v>2</v>
      </c>
      <c r="P99" s="49" t="s">
        <v>2</v>
      </c>
    </row>
    <row r="100" spans="1:16">
      <c r="A100" s="94" t="s">
        <v>47</v>
      </c>
      <c r="B100" s="57"/>
      <c r="C100" s="58"/>
      <c r="D100" s="59"/>
      <c r="E100" s="58"/>
      <c r="F100" s="60"/>
      <c r="G100" s="9"/>
      <c r="H100" s="8"/>
      <c r="I100" s="9"/>
      <c r="J100" s="9"/>
      <c r="K100" s="9"/>
      <c r="L100" s="10"/>
      <c r="M100" s="11"/>
      <c r="N100" s="10"/>
      <c r="O100" s="12"/>
      <c r="P100" s="13"/>
    </row>
    <row r="101" spans="1:16">
      <c r="A101" s="94" t="s">
        <v>48</v>
      </c>
      <c r="B101" s="61"/>
      <c r="C101" s="47"/>
      <c r="D101" s="62"/>
      <c r="E101" s="47"/>
      <c r="F101" s="45"/>
      <c r="G101" s="14"/>
      <c r="H101" s="4"/>
      <c r="I101" s="14"/>
      <c r="J101" s="14"/>
      <c r="K101" s="14"/>
      <c r="L101" s="15"/>
      <c r="M101" s="16"/>
      <c r="N101" s="15"/>
      <c r="O101" s="5"/>
      <c r="P101" s="17"/>
    </row>
    <row r="102" spans="1:16">
      <c r="B102" s="61"/>
      <c r="C102" s="47"/>
      <c r="D102" s="62"/>
      <c r="E102" s="47"/>
      <c r="F102" s="45"/>
      <c r="G102" s="14"/>
      <c r="H102" s="4"/>
      <c r="I102" s="14"/>
      <c r="J102" s="14"/>
      <c r="K102" s="14"/>
      <c r="L102" s="15"/>
      <c r="M102" s="16"/>
      <c r="N102" s="15"/>
      <c r="O102" s="5"/>
      <c r="P102" s="17"/>
    </row>
    <row r="103" spans="1:16">
      <c r="A103" s="32"/>
      <c r="B103" s="65"/>
      <c r="C103" s="56"/>
      <c r="D103" s="66"/>
      <c r="E103" s="63"/>
      <c r="F103" s="56"/>
      <c r="G103" s="18"/>
      <c r="H103" s="18"/>
      <c r="I103" s="18"/>
      <c r="J103" s="18"/>
      <c r="K103" s="18"/>
      <c r="L103" s="18"/>
      <c r="M103" s="67"/>
      <c r="N103" s="67"/>
      <c r="O103" s="67"/>
      <c r="P103" s="67"/>
    </row>
    <row r="104" spans="1:16">
      <c r="A104" s="96" t="s">
        <v>42</v>
      </c>
      <c r="B104" s="42">
        <v>43873</v>
      </c>
      <c r="C104" s="35">
        <v>98.51</v>
      </c>
      <c r="D104" s="36">
        <v>69.5</v>
      </c>
      <c r="E104" s="35">
        <f>IF(ISNUMBER(F104), C104-D104+0.75*F104,C104-D104)</f>
        <v>29.010000000000005</v>
      </c>
      <c r="F104" s="37" t="s">
        <v>2</v>
      </c>
      <c r="G104" s="38" t="s">
        <v>41</v>
      </c>
      <c r="H104" s="98">
        <v>2290</v>
      </c>
      <c r="I104" s="39">
        <v>76</v>
      </c>
      <c r="J104" s="38">
        <v>231</v>
      </c>
      <c r="K104" s="38">
        <v>478</v>
      </c>
      <c r="L104" s="98">
        <v>5470</v>
      </c>
      <c r="M104" s="43">
        <v>77</v>
      </c>
      <c r="N104" s="39">
        <v>12.7</v>
      </c>
      <c r="O104" s="103">
        <v>84.7</v>
      </c>
      <c r="P104" s="39">
        <v>20.7</v>
      </c>
    </row>
    <row r="105" spans="1:16">
      <c r="A105" s="94" t="s">
        <v>46</v>
      </c>
      <c r="B105" s="42">
        <v>43895</v>
      </c>
      <c r="C105" s="35">
        <v>98.51</v>
      </c>
      <c r="D105" s="36">
        <v>69.900000000000006</v>
      </c>
      <c r="E105" s="35">
        <f>IF(ISNUMBER(F105), C105-D105+0.75*F105,C105-D105)</f>
        <v>28.61</v>
      </c>
      <c r="F105" s="37" t="s">
        <v>2</v>
      </c>
      <c r="G105" s="38" t="s">
        <v>41</v>
      </c>
      <c r="H105" s="1" t="s">
        <v>2</v>
      </c>
      <c r="I105" s="2" t="s">
        <v>2</v>
      </c>
      <c r="J105" s="2" t="s">
        <v>2</v>
      </c>
      <c r="K105" s="2" t="s">
        <v>2</v>
      </c>
      <c r="L105" s="107">
        <v>3390</v>
      </c>
      <c r="M105" s="3" t="s">
        <v>2</v>
      </c>
      <c r="N105" s="102" t="s">
        <v>2</v>
      </c>
      <c r="O105" s="102" t="s">
        <v>2</v>
      </c>
      <c r="P105" s="102" t="s">
        <v>2</v>
      </c>
    </row>
    <row r="106" spans="1:16">
      <c r="A106" s="94" t="s">
        <v>47</v>
      </c>
      <c r="B106" s="61"/>
      <c r="C106" s="47"/>
      <c r="D106" s="62"/>
      <c r="E106" s="47"/>
      <c r="F106" s="45"/>
      <c r="G106" s="14"/>
      <c r="H106" s="4"/>
      <c r="I106" s="14"/>
      <c r="J106" s="14"/>
      <c r="K106" s="14"/>
      <c r="L106" s="15"/>
      <c r="M106" s="16"/>
      <c r="N106" s="15"/>
      <c r="O106" s="5"/>
      <c r="P106" s="17"/>
    </row>
    <row r="107" spans="1:16">
      <c r="A107" s="94" t="s">
        <v>48</v>
      </c>
      <c r="B107" s="61"/>
      <c r="C107" s="47"/>
      <c r="D107" s="62"/>
      <c r="E107" s="47"/>
      <c r="F107" s="45"/>
      <c r="G107" s="14"/>
      <c r="H107" s="4"/>
      <c r="I107" s="14"/>
      <c r="J107" s="14"/>
      <c r="K107" s="14"/>
      <c r="L107" s="15"/>
      <c r="M107" s="16"/>
      <c r="N107" s="15"/>
      <c r="O107" s="5"/>
      <c r="P107" s="17"/>
    </row>
    <row r="108" spans="1:16">
      <c r="B108" s="61"/>
      <c r="C108" s="47"/>
      <c r="D108" s="62"/>
      <c r="E108" s="47"/>
      <c r="F108" s="45"/>
      <c r="G108" s="14"/>
      <c r="H108" s="4"/>
      <c r="I108" s="14"/>
      <c r="J108" s="14"/>
      <c r="K108" s="14"/>
      <c r="L108" s="15"/>
      <c r="M108" s="16"/>
      <c r="N108" s="15"/>
      <c r="O108" s="5"/>
      <c r="P108" s="17"/>
    </row>
    <row r="109" spans="1:16">
      <c r="A109" s="68"/>
      <c r="B109" s="61"/>
      <c r="C109" s="47"/>
      <c r="D109" s="62"/>
      <c r="E109" s="47"/>
      <c r="F109" s="45"/>
      <c r="G109" s="14"/>
      <c r="H109" s="4"/>
      <c r="I109" s="14"/>
      <c r="J109" s="14"/>
      <c r="K109" s="14"/>
      <c r="L109" s="15"/>
      <c r="M109" s="16"/>
      <c r="N109" s="15"/>
      <c r="O109" s="5"/>
      <c r="P109" s="17"/>
    </row>
    <row r="110" spans="1:16">
      <c r="A110" s="69" t="s">
        <v>21</v>
      </c>
      <c r="B110" s="70"/>
      <c r="C110" s="71"/>
      <c r="D110" s="72"/>
      <c r="E110" s="71"/>
      <c r="F110" s="71"/>
      <c r="G110" s="71"/>
      <c r="H110" s="23"/>
      <c r="I110" s="23"/>
      <c r="J110" s="23"/>
      <c r="K110" s="23"/>
      <c r="L110" s="24"/>
      <c r="M110" s="23"/>
      <c r="N110" s="23"/>
      <c r="O110" s="23"/>
      <c r="P110" s="23"/>
    </row>
    <row r="111" spans="1:16">
      <c r="A111" s="73" t="s">
        <v>22</v>
      </c>
      <c r="B111" s="74"/>
      <c r="C111" s="75"/>
      <c r="D111" s="76"/>
      <c r="E111" s="75"/>
      <c r="F111" s="75"/>
      <c r="G111" s="75"/>
      <c r="I111" s="78"/>
      <c r="J111" s="78"/>
      <c r="K111" s="78"/>
      <c r="L111" s="79"/>
      <c r="M111" s="78"/>
      <c r="N111" s="73"/>
      <c r="O111" s="73"/>
      <c r="P111" s="73"/>
    </row>
    <row r="112" spans="1:16">
      <c r="A112" s="73" t="s">
        <v>24</v>
      </c>
      <c r="B112" s="74"/>
      <c r="C112" s="75"/>
      <c r="D112" s="76"/>
      <c r="E112" s="75"/>
      <c r="F112" s="75"/>
      <c r="G112" s="75"/>
      <c r="I112" s="78"/>
      <c r="J112" s="78"/>
      <c r="K112" s="78"/>
      <c r="L112" s="79"/>
      <c r="M112" s="78"/>
      <c r="N112" s="73"/>
      <c r="O112" s="73"/>
      <c r="P112" s="73"/>
    </row>
    <row r="113" spans="1:16">
      <c r="A113" s="73" t="s">
        <v>25</v>
      </c>
      <c r="B113" s="74"/>
      <c r="C113" s="75"/>
      <c r="D113" s="76"/>
      <c r="E113" s="75"/>
      <c r="F113" s="75"/>
      <c r="G113" s="75"/>
      <c r="H113" s="77"/>
      <c r="I113" s="78"/>
      <c r="J113" s="78"/>
      <c r="K113" s="78"/>
      <c r="L113" s="79"/>
      <c r="M113" s="78"/>
      <c r="N113" s="73"/>
      <c r="O113" s="73"/>
      <c r="P113" s="73"/>
    </row>
    <row r="114" spans="1:16">
      <c r="A114" s="80" t="s">
        <v>43</v>
      </c>
      <c r="B114" s="74"/>
      <c r="C114" s="75"/>
      <c r="D114" s="76"/>
      <c r="E114" s="75"/>
      <c r="F114" s="75"/>
      <c r="G114" s="75"/>
      <c r="I114" s="78"/>
      <c r="J114" s="78"/>
      <c r="K114" s="78"/>
      <c r="L114" s="79"/>
      <c r="M114" s="78"/>
      <c r="N114" s="73"/>
      <c r="O114" s="73"/>
      <c r="P114" s="73"/>
    </row>
    <row r="115" spans="1:16">
      <c r="A115" s="77" t="s">
        <v>23</v>
      </c>
      <c r="B115" s="81"/>
      <c r="C115" s="82"/>
      <c r="D115" s="83"/>
      <c r="E115" s="75"/>
      <c r="F115" s="73"/>
      <c r="G115" s="73"/>
      <c r="H115" s="77"/>
      <c r="I115" s="78"/>
      <c r="J115" s="78"/>
      <c r="K115" s="78"/>
      <c r="L115" s="79"/>
      <c r="M115" s="78"/>
      <c r="N115" s="73"/>
      <c r="O115" s="73"/>
      <c r="P115" s="73"/>
    </row>
    <row r="116" spans="1:16">
      <c r="A116" s="77" t="s">
        <v>3</v>
      </c>
      <c r="B116" s="81"/>
      <c r="C116" s="82"/>
      <c r="D116" s="83"/>
      <c r="E116" s="75"/>
      <c r="F116" s="73"/>
      <c r="G116" s="73"/>
      <c r="H116" s="77"/>
      <c r="I116" s="78"/>
      <c r="J116" s="78"/>
      <c r="K116" s="78"/>
      <c r="L116" s="79"/>
      <c r="M116" s="78"/>
      <c r="N116" s="73"/>
      <c r="O116" s="73"/>
      <c r="P116" s="73"/>
    </row>
    <row r="117" spans="1:16">
      <c r="A117" s="77" t="s">
        <v>26</v>
      </c>
      <c r="B117" s="81"/>
      <c r="C117" s="82"/>
      <c r="D117" s="83"/>
      <c r="E117" s="75"/>
      <c r="F117" s="73"/>
      <c r="G117" s="73"/>
      <c r="H117" s="77"/>
      <c r="I117" s="78"/>
      <c r="J117" s="78"/>
      <c r="K117" s="78"/>
      <c r="L117" s="79"/>
      <c r="M117" s="78"/>
      <c r="N117" s="73"/>
      <c r="O117" s="73"/>
      <c r="P117" s="73"/>
    </row>
    <row r="118" spans="1:16">
      <c r="A118" s="40" t="s">
        <v>44</v>
      </c>
      <c r="B118" s="81"/>
      <c r="C118" s="82"/>
      <c r="D118" s="83"/>
      <c r="E118" s="75"/>
      <c r="F118" s="73"/>
      <c r="G118" s="73"/>
      <c r="I118" s="78"/>
      <c r="J118" s="78"/>
      <c r="K118" s="78"/>
      <c r="L118" s="79"/>
      <c r="M118" s="78"/>
      <c r="N118" s="73"/>
      <c r="O118" s="73"/>
      <c r="P118" s="73"/>
    </row>
    <row r="119" spans="1:16">
      <c r="A119" s="80"/>
      <c r="B119" s="81"/>
      <c r="C119" s="82"/>
      <c r="D119" s="83"/>
      <c r="E119" s="75"/>
      <c r="F119" s="84"/>
      <c r="G119" s="84"/>
      <c r="I119" s="78"/>
      <c r="J119" s="78"/>
      <c r="K119" s="78"/>
      <c r="L119" s="79"/>
      <c r="M119" s="78"/>
      <c r="N119" s="73"/>
      <c r="O119" s="73"/>
      <c r="P119" s="73"/>
    </row>
    <row r="120" spans="1:16">
      <c r="A120" s="85" t="s">
        <v>7</v>
      </c>
      <c r="B120" s="81"/>
      <c r="C120" s="82"/>
      <c r="D120" s="83"/>
      <c r="E120" s="75"/>
      <c r="F120" s="84"/>
      <c r="G120" s="84"/>
      <c r="H120" s="86"/>
      <c r="I120" s="78"/>
      <c r="J120" s="78"/>
      <c r="K120" s="78"/>
      <c r="L120" s="79"/>
      <c r="M120" s="78"/>
      <c r="N120" s="73"/>
      <c r="O120" s="73"/>
      <c r="P120" s="73"/>
    </row>
    <row r="121" spans="1:16">
      <c r="A121" s="87" t="s">
        <v>28</v>
      </c>
    </row>
    <row r="122" spans="1:16">
      <c r="B122" s="89"/>
      <c r="C122" s="90"/>
      <c r="D122" s="80"/>
      <c r="E122" s="90"/>
      <c r="F122" s="90"/>
      <c r="G122" s="91"/>
      <c r="H122" s="91"/>
      <c r="I122" s="91"/>
      <c r="J122" s="91"/>
      <c r="K122" s="91"/>
      <c r="L122" s="91"/>
      <c r="M122" s="92"/>
      <c r="N122" s="92"/>
      <c r="O122" s="92"/>
      <c r="P122" s="92"/>
    </row>
    <row r="123" spans="1:16">
      <c r="B123" s="89"/>
      <c r="C123" s="90"/>
      <c r="D123" s="80"/>
      <c r="E123" s="90"/>
      <c r="F123" s="90"/>
      <c r="G123" s="91"/>
      <c r="H123" s="91"/>
      <c r="I123" s="91"/>
      <c r="J123" s="91"/>
      <c r="K123" s="91"/>
      <c r="L123" s="91"/>
      <c r="M123" s="92"/>
      <c r="N123" s="92"/>
      <c r="O123" s="92"/>
      <c r="P123" s="92"/>
    </row>
  </sheetData>
  <mergeCells count="1">
    <mergeCell ref="D2:F2"/>
  </mergeCells>
  <phoneticPr fontId="2" type="noConversion"/>
  <printOptions horizontalCentered="1"/>
  <pageMargins left="0.25" right="0.25" top="0.75" bottom="0.75" header="0.3" footer="0.3"/>
  <pageSetup scale="39" fitToHeight="2" orientation="landscape" horizontalDpi="4294967295" verticalDpi="4294967295" r:id="rId1"/>
  <headerFooter>
    <oddHeader>&amp;C&amp;"Arial Bold,Bold"&amp;12&amp;K000000Table
Historical Groundwater Monitoring and Quality Data
United Tire Service
4094 Chestnut Street
Emmaus, PA</oddHeader>
    <oddFooter>&amp;L&amp;"Arial,Regular"&amp;K000000UTS GW Table&amp;C&amp;"Arial,Regular"&amp;K000000Page &amp;P of &amp;N&amp;R&amp;"Arial,Regular"&amp;K000000B&amp;&amp;B Diversified Enterprises,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Groundwater Data</vt:lpstr>
      <vt:lpstr>'Groundwater Data'!Print_Area</vt:lpstr>
      <vt:lpstr>'Groundwater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Ferro, James</dc:creator>
  <cp:lastModifiedBy>Ferro, James</cp:lastModifiedBy>
  <cp:lastPrinted>2020-12-03T12:39:29Z</cp:lastPrinted>
  <dcterms:created xsi:type="dcterms:W3CDTF">1998-06-12T15:31:05Z</dcterms:created>
  <dcterms:modified xsi:type="dcterms:W3CDTF">2020-12-03T12:40:56Z</dcterms:modified>
</cp:coreProperties>
</file>