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230" windowWidth="19430" windowHeight="9860" tabRatio="551" activeTab="1"/>
  </bookViews>
  <sheets>
    <sheet name="Base Scope of Work Milestones" sheetId="1" r:id="rId1"/>
    <sheet name="Optional Milestones" sheetId="2" r:id="rId2"/>
  </sheets>
  <definedNames>
    <definedName name="_xlnm.Print_Area" localSheetId="0">'Base Scope of Work Milestones'!$A$1:$R$40</definedName>
    <definedName name="_xlnm.Print_Area" localSheetId="1">'Optional Milestones'!$A$1:$P$37</definedName>
  </definedNames>
  <calcPr calcId="145621"/>
</workbook>
</file>

<file path=xl/calcChain.xml><?xml version="1.0" encoding="utf-8"?>
<calcChain xmlns="http://schemas.openxmlformats.org/spreadsheetml/2006/main">
  <c r="B28" i="2" l="1"/>
  <c r="R10" i="1"/>
  <c r="R28" i="1"/>
  <c r="R26" i="1"/>
  <c r="R24" i="1"/>
  <c r="R22" i="1"/>
  <c r="R20" i="1"/>
  <c r="R19" i="1"/>
  <c r="R18" i="1"/>
  <c r="R17" i="1"/>
  <c r="R16" i="1"/>
  <c r="R15" i="1"/>
  <c r="R27" i="1"/>
  <c r="R25" i="1"/>
  <c r="R23" i="1"/>
  <c r="R21" i="1"/>
  <c r="R13" i="1"/>
  <c r="R12" i="1"/>
  <c r="R11" i="1"/>
  <c r="R9" i="1"/>
  <c r="Q29" i="1" l="1"/>
  <c r="Q30" i="1" s="1"/>
  <c r="P29" i="1"/>
  <c r="P30" i="1" s="1"/>
  <c r="O29" i="1"/>
  <c r="O30" i="1" s="1"/>
  <c r="B29" i="1" l="1"/>
  <c r="B30" i="1" s="1"/>
  <c r="J28" i="2"/>
  <c r="N29" i="1" l="1"/>
  <c r="N30" i="1" s="1"/>
  <c r="M29" i="1"/>
  <c r="M30" i="1" s="1"/>
  <c r="L29" i="1"/>
  <c r="L30" i="1" s="1"/>
  <c r="K29" i="1" l="1"/>
  <c r="K30" i="1" s="1"/>
  <c r="J29" i="1"/>
  <c r="J30" i="1" s="1"/>
  <c r="I29" i="1"/>
  <c r="I30" i="1" s="1"/>
  <c r="H29" i="1"/>
  <c r="H30" i="1" s="1"/>
  <c r="G29" i="1"/>
  <c r="G30" i="1" s="1"/>
  <c r="P28" i="2" l="1"/>
  <c r="H28" i="2" l="1"/>
  <c r="C28" i="2"/>
  <c r="O28" i="2"/>
  <c r="N28" i="2"/>
  <c r="M28" i="2"/>
  <c r="L28" i="2"/>
  <c r="K28" i="2"/>
  <c r="I28" i="2" l="1"/>
  <c r="G28" i="2"/>
  <c r="F28" i="2"/>
  <c r="E28" i="2"/>
  <c r="E29" i="1" l="1"/>
  <c r="E30" i="1" s="1"/>
  <c r="D28" i="2"/>
  <c r="F29" i="1" l="1"/>
  <c r="F30" i="1" s="1"/>
  <c r="D29" i="1"/>
  <c r="D30" i="1" s="1"/>
  <c r="C29" i="1"/>
  <c r="C30" i="1" s="1"/>
  <c r="R30" i="1" l="1"/>
</calcChain>
</file>

<file path=xl/sharedStrings.xml><?xml version="1.0" encoding="utf-8"?>
<sst xmlns="http://schemas.openxmlformats.org/spreadsheetml/2006/main" count="163" uniqueCount="118">
  <si>
    <t>NA</t>
  </si>
  <si>
    <t>Anticipated # of Milestone Payments</t>
  </si>
  <si>
    <t>Analytical - Soil</t>
  </si>
  <si>
    <t>Analytical - Water</t>
  </si>
  <si>
    <t>Analytical - Vapor</t>
  </si>
  <si>
    <t>Other Analytical</t>
  </si>
  <si>
    <t>Geoprobe / Driller</t>
  </si>
  <si>
    <t>Professional Surveyor</t>
  </si>
  <si>
    <t>Other (specify)</t>
  </si>
  <si>
    <t>Direct Costs</t>
  </si>
  <si>
    <t>Notes</t>
  </si>
  <si>
    <r>
      <t>Other Direct Costs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(ODCs)</t>
    </r>
  </si>
  <si>
    <r>
      <t xml:space="preserve">ODC </t>
    </r>
    <r>
      <rPr>
        <sz val="11"/>
        <color theme="1"/>
        <rFont val="Calibri"/>
        <family val="2"/>
      </rPr>
      <t>≥ $5,000 (Specify)</t>
    </r>
    <r>
      <rPr>
        <vertAlign val="superscript"/>
        <sz val="11"/>
        <color theme="1"/>
        <rFont val="Calibri"/>
        <family val="2"/>
      </rPr>
      <t>2</t>
    </r>
  </si>
  <si>
    <r>
      <t>Subcontracted Costs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</si>
  <si>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t>2 - Direct costs that are ≥ $5,000 should be listed individually.</t>
  </si>
  <si>
    <t>Milestone Description</t>
  </si>
  <si>
    <t>Cost Subtotals</t>
  </si>
  <si>
    <t>Labor (total)</t>
  </si>
  <si>
    <t>Geophysical Surveyor</t>
  </si>
  <si>
    <t>Total Milestone Cost:</t>
  </si>
  <si>
    <t>1 - Sum of individual direct costs other than Labor.  Each individual direct cost included in the sum must be &lt;$5,000.  For example, vehicle charges, rental and/or disposable equipment, reproduction costs, and per diem.</t>
  </si>
  <si>
    <t>3 - Details related to subcontracted costs are required by the Solicitor.  Copies of subcontractor quotations shall be provided separately in the bid to assist in the bid evaluation.</t>
  </si>
  <si>
    <t>- Bidders can only enter information into the blue cells of the Bid Form.  Bidders shall not insert or delete columns or rows.</t>
  </si>
  <si>
    <t xml:space="preserve">- In accordance with the Request for Bid, bidders must include a rate schedule that will be used for any out-of-scope work.  Failure to submit unit rate schedule(s) (separate from this attachment) may cause the submitted bid to be deemed incomplete and/or non-responsive. </t>
  </si>
  <si>
    <t>Sub-Milestone Description</t>
  </si>
  <si>
    <t>Subtotal</t>
  </si>
  <si>
    <t>- Bidders shall enter costs for each Direct Cost/Subcontracted Cost based on the proposed payment for achieving each milestone.  The "Total Milestone Cost" is the "Subtotal" multiplied by the "Anticipated # of Milestone Payments"</t>
  </si>
  <si>
    <t xml:space="preserve">- In accordance with the Request for Bid, bidders must include a rate schedule that will be used for any out-of-scope work.  Failure to submit unit rate schedule(s) (separate from this attachment) may cause the submitted bid to be </t>
  </si>
  <si>
    <t xml:space="preserve">          deemed incomplete and/or non-responsive. </t>
  </si>
  <si>
    <t>Optional Milestone Cost:</t>
  </si>
  <si>
    <t>Milestone C.</t>
  </si>
  <si>
    <t>Milestone E.</t>
  </si>
  <si>
    <t>- Bidders shall enter costs for each Direct Cost/Subcontracted Cost based on the proposed payment for achieving each milestone.</t>
  </si>
  <si>
    <t>Perform one comprehensive groundwater sampling event</t>
  </si>
  <si>
    <t>Monitoring Well Repairs</t>
  </si>
  <si>
    <t>Milestone M.</t>
  </si>
  <si>
    <t>Milestone A.</t>
  </si>
  <si>
    <t>Milestone B.</t>
  </si>
  <si>
    <t>Milestone D.</t>
  </si>
  <si>
    <t>Milestone N1.</t>
  </si>
  <si>
    <t>Milestone N2.</t>
  </si>
  <si>
    <t>Geophysical Survey</t>
  </si>
  <si>
    <t>Preparation of a Revised Remedial Action Plan</t>
  </si>
  <si>
    <t>Canopy Removal and Disposal</t>
  </si>
  <si>
    <t>Soil Excavation, Off-Site Soil Disposal, Soil Attainment Sampling, and Excavation Backfilling</t>
  </si>
  <si>
    <t>Milestone F.</t>
  </si>
  <si>
    <t>Milestone G.</t>
  </si>
  <si>
    <t>Milestone H.</t>
  </si>
  <si>
    <t>Milestone I.</t>
  </si>
  <si>
    <t>Milestone J.</t>
  </si>
  <si>
    <t>Milestone K.</t>
  </si>
  <si>
    <t>Milestone L.</t>
  </si>
  <si>
    <t xml:space="preserve">Preparation of Remedial Action Completion Report </t>
  </si>
  <si>
    <t>Vacuum Extraction of Groundwater</t>
  </si>
  <si>
    <t>Addition of Regenesis Oxygen Release Compound (ORC®) Advanced</t>
  </si>
  <si>
    <t>Groundwater Monitoring Well Replacement and Development</t>
  </si>
  <si>
    <t>Preparation of Remedial Action Progress Reports</t>
  </si>
  <si>
    <t>Optional Milestone O.</t>
  </si>
  <si>
    <t>Optional Milestone P.</t>
  </si>
  <si>
    <t>Optional Milestone Q.</t>
  </si>
  <si>
    <t>Optional Milestone R.</t>
  </si>
  <si>
    <t>Optional Milestone S.</t>
  </si>
  <si>
    <t>Optional Milestone T.</t>
  </si>
  <si>
    <t>Optional Milestone U.</t>
  </si>
  <si>
    <t>Optional Milestone V.</t>
  </si>
  <si>
    <t>Milestone O1.</t>
  </si>
  <si>
    <t>Milestone O2.</t>
  </si>
  <si>
    <t>Milestone P1.</t>
  </si>
  <si>
    <t>Milestone P2.</t>
  </si>
  <si>
    <t>Milestone S.</t>
  </si>
  <si>
    <t>Supplemental Groundwater Sampling</t>
  </si>
  <si>
    <t>Supplemental Groundwater Monitoring Well Installation, Survey, 
and Development</t>
  </si>
  <si>
    <t>Repair one existing groundwater monitoring well surface completion</t>
  </si>
  <si>
    <t>Replace one existing groundwater monitoring well surface completion</t>
  </si>
  <si>
    <t>Preparation of Remedial Action Progress Report</t>
  </si>
  <si>
    <t>Per-Ton Soil Excavation and Disposal Cost Modifier</t>
  </si>
  <si>
    <t>Sub-Slab Soil Gas Sampling</t>
  </si>
  <si>
    <t>Install two sub-slab soil gas sampling points and perform one sub-slab soil gas sampling event</t>
  </si>
  <si>
    <t xml:space="preserve">Complete an additional comprehensive sub-slab soil gas sampling event </t>
  </si>
  <si>
    <t>Per-Square Foot Pavement Cost Modifier</t>
  </si>
  <si>
    <t>Abandon one groundwater monitoring well</t>
  </si>
  <si>
    <t>Abandon one soil vapor sampling point</t>
  </si>
  <si>
    <t>Additional Abandonments</t>
  </si>
  <si>
    <t xml:space="preserve">Obtain Off-Site Access </t>
  </si>
  <si>
    <t>Secure Oil Change Business Operations</t>
  </si>
  <si>
    <t xml:space="preserve"> Paving</t>
  </si>
  <si>
    <t>Quarterly Post-Remediation Groundwater Sampling and Groundwater Attainment Sampling</t>
  </si>
  <si>
    <t>Milestones K1-K12.</t>
  </si>
  <si>
    <t>1 of 12 Groundwater Sampling Events</t>
  </si>
  <si>
    <t>Milestones L1-L11.</t>
  </si>
  <si>
    <t>1 of 11 Remedial Action Progress Reports</t>
  </si>
  <si>
    <t>Milestone N.</t>
  </si>
  <si>
    <t>Site Restoration</t>
  </si>
  <si>
    <t>Milestone N3.</t>
  </si>
  <si>
    <t>Abandon groundwater monitoring wells, recovery wells, and soil vapor sampling points</t>
  </si>
  <si>
    <t>Decommission DPE system</t>
  </si>
  <si>
    <t>Remove and dispose shed</t>
  </si>
  <si>
    <r>
      <t>Other Direct Costs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(ODCs)</t>
    </r>
  </si>
  <si>
    <r>
      <t>Subcontracted Costs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</si>
  <si>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Milestone Q1.</t>
  </si>
  <si>
    <t>Milestone Q2.</t>
  </si>
  <si>
    <t>Milestone Q3.</t>
  </si>
  <si>
    <t>Milestone R.</t>
  </si>
  <si>
    <t>Per-gallon cost to vacuum and dispose of petroleum-contaminated groundwater as a cost modifier to Milestone G</t>
  </si>
  <si>
    <t>Milestone T.</t>
  </si>
  <si>
    <t>Milestone U1.</t>
  </si>
  <si>
    <t>Milestone U2.</t>
  </si>
  <si>
    <t>Milestone V.</t>
  </si>
  <si>
    <t>Optional Milestone W.</t>
  </si>
  <si>
    <t>Milestone W1.</t>
  </si>
  <si>
    <t>Milestone W2.</t>
  </si>
  <si>
    <t>Purge and sample one groundwater monitoring well as an add-on to another Milestone or Optional Milestone</t>
  </si>
  <si>
    <t>Install, survey, and develop one two-inch PVC groundwater monitoring well (constructed comparably to Milestone J)</t>
  </si>
  <si>
    <t>Replace one existing groundwater monitoring well surface completion as an add-on to Optional Milestone Q2</t>
  </si>
  <si>
    <t>Preparation of Remedial Action Progress Report in conjunction with Optional Milestone O</t>
  </si>
  <si>
    <t>Install, survey, and develop one groundwater monitoring well as an add-on to Optional Milestone P1</t>
  </si>
  <si>
    <t>Per-ton cost to excavate, transport, and dispose of soil as a cost modifier to Milestone F</t>
  </si>
  <si>
    <t>Per-foot pavement cost as a cost modifier to Milestone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</si>
</sst>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/>
    <xf numFmtId="0" fontId="3" fillId="4" borderId="5" xfId="0" applyFont="1" applyFill="1" applyBorder="1" applyAlignment="1" applyProtection="1">
      <alignment horizontal="center" wrapText="1"/>
    </xf>
    <xf numFmtId="0" fontId="0" fillId="4" borderId="8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left" indent="2"/>
      <protection locked="0"/>
    </xf>
    <xf numFmtId="0" fontId="0" fillId="3" borderId="13" xfId="0" applyFill="1" applyBorder="1" applyAlignment="1" applyProtection="1">
      <alignment horizontal="left" indent="2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7" fillId="0" borderId="14" xfId="0" applyFont="1" applyBorder="1" applyAlignment="1" applyProtection="1">
      <alignment horizontal="left"/>
    </xf>
    <xf numFmtId="0" fontId="0" fillId="2" borderId="6" xfId="0" applyFill="1" applyBorder="1" applyProtection="1"/>
    <xf numFmtId="164" fontId="0" fillId="2" borderId="6" xfId="0" applyNumberFormat="1" applyFill="1" applyBorder="1" applyAlignment="1" applyProtection="1">
      <alignment horizontal="center"/>
    </xf>
    <xf numFmtId="0" fontId="0" fillId="0" borderId="11" xfId="0" applyFont="1" applyBorder="1" applyAlignment="1" applyProtection="1">
      <alignment horizontal="left" indent="2"/>
    </xf>
    <xf numFmtId="0" fontId="7" fillId="0" borderId="11" xfId="0" applyFont="1" applyBorder="1" applyAlignment="1" applyProtection="1">
      <alignment horizontal="left"/>
    </xf>
    <xf numFmtId="0" fontId="0" fillId="2" borderId="6" xfId="0" applyFill="1" applyBorder="1" applyAlignment="1" applyProtection="1">
      <alignment horizontal="center"/>
    </xf>
    <xf numFmtId="0" fontId="0" fillId="0" borderId="11" xfId="0" applyBorder="1" applyAlignment="1" applyProtection="1">
      <alignment horizontal="left" indent="2"/>
    </xf>
    <xf numFmtId="0" fontId="1" fillId="0" borderId="8" xfId="0" applyFont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0" borderId="0" xfId="0" applyNumberFormat="1" applyProtection="1"/>
    <xf numFmtId="0" fontId="3" fillId="0" borderId="0" xfId="0" applyFont="1" applyProtection="1"/>
    <xf numFmtId="0" fontId="0" fillId="0" borderId="0" xfId="0" quotePrefix="1" applyFont="1" applyAlignment="1" applyProtection="1"/>
    <xf numFmtId="0" fontId="0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0" fillId="0" borderId="0" xfId="0" quotePrefix="1" applyFont="1" applyAlignment="1" applyProtection="1">
      <alignment horizontal="left"/>
    </xf>
    <xf numFmtId="0" fontId="0" fillId="0" borderId="0" xfId="0" applyFont="1" applyAlignment="1" applyProtection="1">
      <alignment horizontal="left" wrapText="1"/>
    </xf>
    <xf numFmtId="0" fontId="4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164" fontId="0" fillId="2" borderId="0" xfId="0" applyNumberForma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4" borderId="7" xfId="0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 applyBorder="1" applyAlignment="1" applyProtection="1">
      <alignment horizontal="center" wrapText="1"/>
    </xf>
    <xf numFmtId="0" fontId="0" fillId="4" borderId="8" xfId="0" applyFont="1" applyFill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wrapText="1"/>
    </xf>
    <xf numFmtId="0" fontId="0" fillId="5" borderId="8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/>
    </xf>
    <xf numFmtId="0" fontId="0" fillId="2" borderId="6" xfId="0" applyFont="1" applyFill="1" applyBorder="1" applyProtection="1"/>
    <xf numFmtId="164" fontId="0" fillId="2" borderId="6" xfId="0" applyNumberFormat="1" applyFont="1" applyFill="1" applyBorder="1" applyAlignment="1" applyProtection="1">
      <alignment horizontal="center"/>
    </xf>
    <xf numFmtId="164" fontId="0" fillId="2" borderId="3" xfId="0" applyNumberFormat="1" applyFont="1" applyFill="1" applyBorder="1" applyAlignment="1" applyProtection="1">
      <alignment horizontal="center"/>
    </xf>
    <xf numFmtId="164" fontId="0" fillId="2" borderId="20" xfId="0" applyNumberFormat="1" applyFont="1" applyFill="1" applyBorder="1" applyAlignment="1" applyProtection="1">
      <alignment horizontal="center"/>
    </xf>
    <xf numFmtId="164" fontId="0" fillId="3" borderId="10" xfId="0" applyNumberFormat="1" applyFont="1" applyFill="1" applyBorder="1" applyAlignment="1" applyProtection="1">
      <alignment horizontal="center"/>
      <protection locked="0"/>
    </xf>
    <xf numFmtId="164" fontId="0" fillId="5" borderId="21" xfId="0" applyNumberFormat="1" applyFont="1" applyFill="1" applyBorder="1" applyAlignment="1" applyProtection="1">
      <alignment horizontal="center"/>
    </xf>
    <xf numFmtId="0" fontId="0" fillId="3" borderId="11" xfId="0" applyFont="1" applyFill="1" applyBorder="1" applyAlignment="1" applyProtection="1">
      <alignment horizontal="left" indent="2"/>
      <protection locked="0"/>
    </xf>
    <xf numFmtId="0" fontId="1" fillId="0" borderId="11" xfId="0" applyFont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center"/>
    </xf>
    <xf numFmtId="0" fontId="0" fillId="2" borderId="20" xfId="0" applyFont="1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left" indent="2"/>
      <protection locked="0"/>
    </xf>
    <xf numFmtId="164" fontId="0" fillId="0" borderId="1" xfId="0" applyNumberFormat="1" applyFont="1" applyFill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center"/>
    </xf>
    <xf numFmtId="164" fontId="0" fillId="0" borderId="7" xfId="0" applyNumberFormat="1" applyFont="1" applyFill="1" applyBorder="1" applyAlignment="1" applyProtection="1">
      <alignment horizontal="center"/>
    </xf>
    <xf numFmtId="164" fontId="0" fillId="5" borderId="22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4" borderId="16" xfId="0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7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4" borderId="18" xfId="0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WhiteSpace="0" view="pageBreakPreview" topLeftCell="A15" zoomScale="55" zoomScaleNormal="70" zoomScaleSheetLayoutView="55" zoomScalePageLayoutView="70" workbookViewId="0">
      <selection activeCell="A40" sqref="A40"/>
    </sheetView>
  </sheetViews>
  <sheetFormatPr defaultColWidth="3.54296875" defaultRowHeight="14.5" x14ac:dyDescent="0.35"/>
  <cols>
    <col min="1" max="1" width="32.26953125" style="1" customWidth="1"/>
    <col min="2" max="6" width="14.1796875" style="1" customWidth="1"/>
    <col min="7" max="7" width="27.1796875" style="1" customWidth="1"/>
    <col min="8" max="8" width="14.1796875" style="1" customWidth="1"/>
    <col min="9" max="9" width="20.81640625" style="1" customWidth="1"/>
    <col min="10" max="10" width="14.1796875" style="1" customWidth="1"/>
    <col min="11" max="11" width="20.81640625" style="1" customWidth="1"/>
    <col min="12" max="12" width="26.81640625" style="1" customWidth="1"/>
    <col min="13" max="13" width="18.1796875" style="1" customWidth="1"/>
    <col min="14" max="14" width="16.453125" style="40" customWidth="1"/>
    <col min="15" max="15" width="15.54296875" style="40" customWidth="1"/>
    <col min="16" max="17" width="15.1796875" style="40" customWidth="1"/>
    <col min="18" max="18" width="16.26953125" style="1" customWidth="1"/>
    <col min="19" max="16384" width="3.54296875" style="1"/>
  </cols>
  <sheetData>
    <row r="2" spans="1:21" ht="15.75" thickBot="1" x14ac:dyDescent="0.3"/>
    <row r="3" spans="1:21" ht="30.75" customHeight="1" thickBot="1" x14ac:dyDescent="0.3">
      <c r="A3" s="55"/>
      <c r="B3" s="2" t="s">
        <v>36</v>
      </c>
      <c r="C3" s="10" t="s">
        <v>37</v>
      </c>
      <c r="D3" s="10" t="s">
        <v>30</v>
      </c>
      <c r="E3" s="2" t="s">
        <v>38</v>
      </c>
      <c r="F3" s="9" t="s">
        <v>31</v>
      </c>
      <c r="G3" s="9" t="s">
        <v>45</v>
      </c>
      <c r="H3" s="9" t="s">
        <v>46</v>
      </c>
      <c r="I3" s="9" t="s">
        <v>47</v>
      </c>
      <c r="J3" s="38" t="s">
        <v>48</v>
      </c>
      <c r="K3" s="38" t="s">
        <v>49</v>
      </c>
      <c r="L3" s="9" t="s">
        <v>50</v>
      </c>
      <c r="M3" s="38" t="s">
        <v>51</v>
      </c>
      <c r="N3" s="38" t="s">
        <v>35</v>
      </c>
      <c r="O3" s="80" t="s">
        <v>91</v>
      </c>
      <c r="P3" s="81"/>
      <c r="Q3" s="82"/>
      <c r="R3" s="56"/>
      <c r="S3" s="11"/>
      <c r="T3" s="11"/>
      <c r="U3" s="11"/>
    </row>
    <row r="4" spans="1:21" ht="68.25" customHeight="1" thickBot="1" x14ac:dyDescent="0.4">
      <c r="A4" s="57" t="s">
        <v>15</v>
      </c>
      <c r="B4" s="39" t="s">
        <v>83</v>
      </c>
      <c r="C4" s="58" t="s">
        <v>41</v>
      </c>
      <c r="D4" s="58" t="s">
        <v>42</v>
      </c>
      <c r="E4" s="39" t="s">
        <v>84</v>
      </c>
      <c r="F4" s="58" t="s">
        <v>43</v>
      </c>
      <c r="G4" s="58" t="s">
        <v>44</v>
      </c>
      <c r="H4" s="58" t="s">
        <v>53</v>
      </c>
      <c r="I4" s="58" t="s">
        <v>54</v>
      </c>
      <c r="J4" s="39" t="s">
        <v>85</v>
      </c>
      <c r="K4" s="39" t="s">
        <v>55</v>
      </c>
      <c r="L4" s="58" t="s">
        <v>86</v>
      </c>
      <c r="M4" s="39" t="s">
        <v>56</v>
      </c>
      <c r="N4" s="39" t="s">
        <v>52</v>
      </c>
      <c r="O4" s="83" t="s">
        <v>92</v>
      </c>
      <c r="P4" s="84"/>
      <c r="Q4" s="85"/>
      <c r="R4" s="59"/>
    </row>
    <row r="5" spans="1:21" ht="23.25" customHeight="1" x14ac:dyDescent="0.35">
      <c r="A5" s="88" t="s">
        <v>24</v>
      </c>
      <c r="B5" s="90" t="s">
        <v>0</v>
      </c>
      <c r="C5" s="86" t="s">
        <v>0</v>
      </c>
      <c r="D5" s="86" t="s">
        <v>0</v>
      </c>
      <c r="E5" s="90" t="s">
        <v>0</v>
      </c>
      <c r="F5" s="86" t="s">
        <v>0</v>
      </c>
      <c r="G5" s="86" t="s">
        <v>0</v>
      </c>
      <c r="H5" s="86" t="s">
        <v>0</v>
      </c>
      <c r="I5" s="86" t="s">
        <v>0</v>
      </c>
      <c r="J5" s="86" t="s">
        <v>0</v>
      </c>
      <c r="K5" s="86" t="s">
        <v>0</v>
      </c>
      <c r="L5" s="42" t="s">
        <v>87</v>
      </c>
      <c r="M5" s="42" t="s">
        <v>89</v>
      </c>
      <c r="N5" s="86" t="s">
        <v>0</v>
      </c>
      <c r="O5" s="42" t="s">
        <v>39</v>
      </c>
      <c r="P5" s="42" t="s">
        <v>40</v>
      </c>
      <c r="Q5" s="42" t="s">
        <v>93</v>
      </c>
      <c r="R5" s="59"/>
    </row>
    <row r="6" spans="1:21" ht="87.5" thickBot="1" x14ac:dyDescent="0.4">
      <c r="A6" s="89"/>
      <c r="B6" s="91"/>
      <c r="C6" s="87"/>
      <c r="D6" s="87"/>
      <c r="E6" s="91"/>
      <c r="F6" s="87"/>
      <c r="G6" s="87"/>
      <c r="H6" s="87"/>
      <c r="I6" s="87"/>
      <c r="J6" s="87"/>
      <c r="K6" s="87"/>
      <c r="L6" s="53" t="s">
        <v>88</v>
      </c>
      <c r="M6" s="53" t="s">
        <v>90</v>
      </c>
      <c r="N6" s="87"/>
      <c r="O6" s="53" t="s">
        <v>94</v>
      </c>
      <c r="P6" s="53" t="s">
        <v>95</v>
      </c>
      <c r="Q6" s="53" t="s">
        <v>96</v>
      </c>
      <c r="R6" s="59"/>
    </row>
    <row r="7" spans="1:21" ht="15.75" thickBot="1" x14ac:dyDescent="0.3">
      <c r="A7" s="60" t="s">
        <v>1</v>
      </c>
      <c r="B7" s="61">
        <v>1</v>
      </c>
      <c r="C7" s="61">
        <v>1</v>
      </c>
      <c r="D7" s="61">
        <v>1</v>
      </c>
      <c r="E7" s="61">
        <v>1</v>
      </c>
      <c r="F7" s="62">
        <v>1</v>
      </c>
      <c r="G7" s="62">
        <v>1</v>
      </c>
      <c r="H7" s="62">
        <v>1</v>
      </c>
      <c r="I7" s="62">
        <v>1</v>
      </c>
      <c r="J7" s="61">
        <v>1</v>
      </c>
      <c r="K7" s="62">
        <v>1</v>
      </c>
      <c r="L7" s="62">
        <v>12</v>
      </c>
      <c r="M7" s="61">
        <v>11</v>
      </c>
      <c r="N7" s="61">
        <v>1</v>
      </c>
      <c r="O7" s="61">
        <v>1</v>
      </c>
      <c r="P7" s="61">
        <v>1</v>
      </c>
      <c r="Q7" s="61">
        <v>1</v>
      </c>
      <c r="R7" s="63" t="s">
        <v>16</v>
      </c>
    </row>
    <row r="8" spans="1:21" ht="15" x14ac:dyDescent="0.25">
      <c r="A8" s="64" t="s">
        <v>9</v>
      </c>
      <c r="B8" s="65"/>
      <c r="C8" s="66"/>
      <c r="D8" s="66"/>
      <c r="E8" s="66"/>
      <c r="F8" s="67"/>
      <c r="G8" s="67"/>
      <c r="H8" s="67"/>
      <c r="I8" s="67"/>
      <c r="J8" s="66"/>
      <c r="K8" s="67"/>
      <c r="L8" s="67"/>
      <c r="M8" s="66"/>
      <c r="N8" s="66"/>
      <c r="O8" s="66"/>
      <c r="P8" s="66"/>
      <c r="Q8" s="66"/>
      <c r="R8" s="68"/>
    </row>
    <row r="9" spans="1:21" ht="15" x14ac:dyDescent="0.25">
      <c r="A9" s="15" t="s">
        <v>17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70">
        <f>(B9*$B$7)+(C9*$C$7)+(D9*$D$7)+(E9*$E$7)+(F9*$F$7)+(G9*$G$7)+(H9*$H$7)+(I9*$I$7)+(J9*$J$7)+(K9*$K$7)+(L9*$L$7)+(M9*$M$7)+(N9*$N$7)+(O9*$O$7)+(P9*$P$7)+(Q9*$Q$7)</f>
        <v>0</v>
      </c>
    </row>
    <row r="10" spans="1:21" ht="17.25" x14ac:dyDescent="0.25">
      <c r="A10" s="15" t="s">
        <v>97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70">
        <f>(B10*$B$7)+(C10*$C$7)+(D10*$D$7)+(E10*$E$7)+(F10*$F$7)+(G10*$G$7)+(H10*$H$7)+(I10*$I$7)+(J10*$J$7)+(K10*$K$7)+(L10*$L$7)+(M10*$M$7)+(N10*$N$7)+(O10*$O$7)+(P10*$P$7)+(Q10*$Q$7)</f>
        <v>0</v>
      </c>
    </row>
    <row r="11" spans="1:21" ht="16.5" x14ac:dyDescent="0.35">
      <c r="A11" s="71" t="s">
        <v>12</v>
      </c>
      <c r="B11" s="6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70">
        <f>(B11*$B$7)+(C11*$C$7)+(D11*$D$7)+(E11*$E$7)+(F11*$F$7)+(G11*$G$7)+(H11*$H$7)+(I11*$I$7)+(J11*$J$7)+(K11*$K$7)+(L11*$L$7)+(M11*$M$7)+(N11*$N$7)+(O11*$O$7)+(P11*$P$7)+(Q11*$Q$7)</f>
        <v>0</v>
      </c>
    </row>
    <row r="12" spans="1:21" ht="16.5" x14ac:dyDescent="0.35">
      <c r="A12" s="71" t="s">
        <v>12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70">
        <f>(B12*$B$7)+(C12*$C$7)+(D12*$D$7)+(E12*$E$7)+(F12*$F$7)+(G12*$G$7)+(H12*$H$7)+(I12*$I$7)+(J12*$J$7)+(K12*$K$7)+(L12*$L$7)+(M12*$M$7)+(N12*$N$7)+(O12*$O$7)+(P12*$P$7)+(Q12*$Q$7)</f>
        <v>0</v>
      </c>
    </row>
    <row r="13" spans="1:21" ht="16.5" x14ac:dyDescent="0.35">
      <c r="A13" s="71" t="s">
        <v>12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70">
        <f>(B13*$B$7)+(C13*$C$7)+(D13*$D$7)+(E13*$E$7)+(F13*$F$7)+(G13*$G$7)+(H13*$H$7)+(I13*$I$7)+(J13*$J$7)+(K13*$K$7)+(L13*$L$7)+(M13*$M$7)+(N13*$N$7)+(O13*$O$7)+(P13*$P$7)+(Q13*$Q$7)</f>
        <v>0</v>
      </c>
    </row>
    <row r="14" spans="1:21" ht="17.25" x14ac:dyDescent="0.25">
      <c r="A14" s="72" t="s">
        <v>98</v>
      </c>
      <c r="B14" s="65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</row>
    <row r="15" spans="1:21" ht="15" x14ac:dyDescent="0.25">
      <c r="A15" s="15" t="s">
        <v>3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70">
        <f t="shared" ref="R15:R20" si="0">(B15*$B$7)+(C15*$C$7)+(D15*$D$7)+(E15*$E$7)+(F15*$F$7)+(G15*$G$7)+(H15*$H$7)+(I15*$I$7)+(J15*$J$7)+(K15*$K$7)+(L15*$L$7)+(M15*$M$7)+(N15*$N$7)+(O15*$O$7)+(P15*$P$7)+(Q15*$Q$7)</f>
        <v>0</v>
      </c>
    </row>
    <row r="16" spans="1:21" ht="15" x14ac:dyDescent="0.25">
      <c r="A16" s="15" t="s">
        <v>2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70">
        <f t="shared" si="0"/>
        <v>0</v>
      </c>
    </row>
    <row r="17" spans="1:19" ht="15" x14ac:dyDescent="0.25">
      <c r="A17" s="15" t="s">
        <v>4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70">
        <f t="shared" si="0"/>
        <v>0</v>
      </c>
    </row>
    <row r="18" spans="1:19" ht="15" x14ac:dyDescent="0.25">
      <c r="A18" s="15" t="s">
        <v>5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70">
        <f t="shared" si="0"/>
        <v>0</v>
      </c>
    </row>
    <row r="19" spans="1:19" ht="15" x14ac:dyDescent="0.25">
      <c r="A19" s="15" t="s">
        <v>7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70">
        <f t="shared" si="0"/>
        <v>0</v>
      </c>
    </row>
    <row r="20" spans="1:19" ht="15" x14ac:dyDescent="0.25">
      <c r="A20" s="15" t="s">
        <v>6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70">
        <f t="shared" si="0"/>
        <v>0</v>
      </c>
    </row>
    <row r="21" spans="1:19" ht="15" x14ac:dyDescent="0.25">
      <c r="A21" s="15" t="s">
        <v>18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70">
        <f t="shared" ref="R21:R27" si="1">(B21*$B$7)+(C21*$C$7)+(D21*$D$7)+(E21*$E$7)+(F21*$F$7)+(G21*$G$7)+(H21*$H$7)+(I21*$I$7)+(J21*$J$7)+(K21*$K$7)+(L21*$L$7)+(M21*$M$7)+(N21*$N$7)+(O21*$O$7)+(P21*$P$7)+(Q21*$Q$7)</f>
        <v>0</v>
      </c>
    </row>
    <row r="22" spans="1:19" ht="15" x14ac:dyDescent="0.25">
      <c r="A22" s="71" t="s">
        <v>8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70">
        <f>(B22*$B$7)+(C22*$C$7)+(D22*$D$7)+(E22*$E$7)+(F22*$F$7)+(G22*$G$7)+(H22*$H$7)+(I22*$I$7)+(J22*$J$7)+(K22*$K$7)+(L22*$L$7)+(M22*$M$7)+(N22*$N$7)+(O22*$O$7)+(P22*$P$7)+(Q22*$Q$7)</f>
        <v>0</v>
      </c>
    </row>
    <row r="23" spans="1:19" ht="15" x14ac:dyDescent="0.25">
      <c r="A23" s="71" t="s">
        <v>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70">
        <f t="shared" si="1"/>
        <v>0</v>
      </c>
    </row>
    <row r="24" spans="1:19" ht="15" x14ac:dyDescent="0.25">
      <c r="A24" s="71" t="s">
        <v>8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70">
        <f>(B24*$B$7)+(C24*$C$7)+(D24*$D$7)+(E24*$E$7)+(F24*$F$7)+(G24*$G$7)+(H24*$H$7)+(I24*$I$7)+(J24*$J$7)+(K24*$K$7)+(L24*$L$7)+(M24*$M$7)+(N24*$N$7)+(O24*$O$7)+(P24*$P$7)+(Q24*$Q$7)</f>
        <v>0</v>
      </c>
    </row>
    <row r="25" spans="1:19" ht="15" x14ac:dyDescent="0.25">
      <c r="A25" s="71" t="s">
        <v>8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70">
        <f t="shared" si="1"/>
        <v>0</v>
      </c>
    </row>
    <row r="26" spans="1:19" ht="15" x14ac:dyDescent="0.25">
      <c r="A26" s="71" t="s">
        <v>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70">
        <f>(B26*$B$7)+(C26*$C$7)+(D26*$D$7)+(E26*$E$7)+(F26*$F$7)+(G26*$G$7)+(H26*$H$7)+(I26*$I$7)+(J26*$J$7)+(K26*$K$7)+(L26*$L$7)+(M26*$M$7)+(N26*$N$7)+(O26*$O$7)+(P26*$P$7)+(Q26*$Q$7)</f>
        <v>0</v>
      </c>
    </row>
    <row r="27" spans="1:19" ht="15" x14ac:dyDescent="0.25">
      <c r="A27" s="71" t="s">
        <v>8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70">
        <f t="shared" si="1"/>
        <v>0</v>
      </c>
    </row>
    <row r="28" spans="1:19" ht="15.75" thickBot="1" x14ac:dyDescent="0.3">
      <c r="A28" s="75" t="s">
        <v>8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70">
        <f>(B28*$B$7)+(C28*$C$7)+(D28*$D$7)+(E28*$E$7)+(F28*$F$7)+(G28*$G$7)+(H28*$H$7)+(I28*$I$7)+(J28*$J$7)+(K28*$K$7)+(L28*$L$7)+(M28*$M$7)+(N28*$N$7)+(O28*$O$7)+(P28*$P$7)+(Q28*$Q$7)</f>
        <v>0</v>
      </c>
    </row>
    <row r="29" spans="1:19" ht="15.75" thickBot="1" x14ac:dyDescent="0.3">
      <c r="A29" s="19" t="s">
        <v>25</v>
      </c>
      <c r="B29" s="76">
        <f>SUM(B9:B13,B15:B28)</f>
        <v>0</v>
      </c>
      <c r="C29" s="76">
        <f t="shared" ref="C29:F29" si="2">SUM(C9:C13,C15:C28)</f>
        <v>0</v>
      </c>
      <c r="D29" s="76">
        <f t="shared" si="2"/>
        <v>0</v>
      </c>
      <c r="E29" s="76">
        <f>SUM(E9:E13,E15:E28)</f>
        <v>0</v>
      </c>
      <c r="F29" s="76">
        <f t="shared" si="2"/>
        <v>0</v>
      </c>
      <c r="G29" s="76">
        <f t="shared" ref="G29:H29" si="3">SUM(G9:G13,G15:G28)</f>
        <v>0</v>
      </c>
      <c r="H29" s="76">
        <f t="shared" si="3"/>
        <v>0</v>
      </c>
      <c r="I29" s="76">
        <f t="shared" ref="I29:J29" si="4">SUM(I9:I13,I15:I28)</f>
        <v>0</v>
      </c>
      <c r="J29" s="76">
        <f t="shared" si="4"/>
        <v>0</v>
      </c>
      <c r="K29" s="76">
        <f t="shared" ref="K29:N29" si="5">SUM(K9:K13,K15:K28)</f>
        <v>0</v>
      </c>
      <c r="L29" s="76">
        <f t="shared" si="5"/>
        <v>0</v>
      </c>
      <c r="M29" s="76">
        <f t="shared" si="5"/>
        <v>0</v>
      </c>
      <c r="N29" s="76">
        <f t="shared" si="5"/>
        <v>0</v>
      </c>
      <c r="O29" s="76">
        <f t="shared" ref="O29" si="6">SUM(O9:O13,O15:O28)</f>
        <v>0</v>
      </c>
      <c r="P29" s="76">
        <f t="shared" ref="P29:Q29" si="7">SUM(P9:P13,P15:P28)</f>
        <v>0</v>
      </c>
      <c r="Q29" s="76">
        <f t="shared" si="7"/>
        <v>0</v>
      </c>
      <c r="R29" s="77"/>
      <c r="S29" s="21"/>
    </row>
    <row r="30" spans="1:19" ht="15.75" thickBot="1" x14ac:dyDescent="0.3">
      <c r="A30" s="19" t="s">
        <v>19</v>
      </c>
      <c r="B30" s="78">
        <f>B7*B29</f>
        <v>0</v>
      </c>
      <c r="C30" s="78">
        <f>C7*C29</f>
        <v>0</v>
      </c>
      <c r="D30" s="78">
        <f t="shared" ref="D30:F30" si="8">D7*D29</f>
        <v>0</v>
      </c>
      <c r="E30" s="78">
        <f>E7*E29</f>
        <v>0</v>
      </c>
      <c r="F30" s="78">
        <f t="shared" si="8"/>
        <v>0</v>
      </c>
      <c r="G30" s="78">
        <f t="shared" ref="G30:H30" si="9">G7*G29</f>
        <v>0</v>
      </c>
      <c r="H30" s="78">
        <f t="shared" si="9"/>
        <v>0</v>
      </c>
      <c r="I30" s="78">
        <f t="shared" ref="I30:J30" si="10">I7*I29</f>
        <v>0</v>
      </c>
      <c r="J30" s="78">
        <f t="shared" si="10"/>
        <v>0</v>
      </c>
      <c r="K30" s="78">
        <f>K7*K29</f>
        <v>0</v>
      </c>
      <c r="L30" s="78">
        <f>L7*L29</f>
        <v>0</v>
      </c>
      <c r="M30" s="78">
        <f t="shared" ref="M30:N30" si="11">M7*M29</f>
        <v>0</v>
      </c>
      <c r="N30" s="78">
        <f t="shared" si="11"/>
        <v>0</v>
      </c>
      <c r="O30" s="78">
        <f t="shared" ref="O30" si="12">O7*O29</f>
        <v>0</v>
      </c>
      <c r="P30" s="78">
        <f t="shared" ref="P30:Q30" si="13">P7*P29</f>
        <v>0</v>
      </c>
      <c r="Q30" s="78">
        <f t="shared" si="13"/>
        <v>0</v>
      </c>
      <c r="R30" s="79">
        <f>SUM(B30:Q30)</f>
        <v>0</v>
      </c>
      <c r="S30" s="21"/>
    </row>
    <row r="33" spans="1:17" ht="30" customHeight="1" x14ac:dyDescent="0.35">
      <c r="A33" s="22" t="s">
        <v>10</v>
      </c>
    </row>
    <row r="34" spans="1:17" ht="30" customHeight="1" x14ac:dyDescent="0.35">
      <c r="A34" s="23" t="s">
        <v>22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45"/>
      <c r="O34" s="45"/>
      <c r="P34" s="45"/>
      <c r="Q34" s="45"/>
    </row>
    <row r="35" spans="1:17" ht="30" customHeight="1" x14ac:dyDescent="0.35">
      <c r="A35" s="23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46"/>
      <c r="O35" s="46"/>
      <c r="P35" s="46"/>
      <c r="Q35" s="46"/>
    </row>
    <row r="36" spans="1:17" ht="30" customHeight="1" x14ac:dyDescent="0.35">
      <c r="A36" s="26" t="s">
        <v>27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7"/>
      <c r="O36" s="47"/>
      <c r="P36" s="47"/>
      <c r="Q36" s="47"/>
    </row>
    <row r="37" spans="1:17" ht="30" customHeight="1" x14ac:dyDescent="0.35">
      <c r="A37" s="26" t="s">
        <v>28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47"/>
      <c r="O37" s="47"/>
      <c r="P37" s="47"/>
      <c r="Q37" s="47"/>
    </row>
    <row r="38" spans="1:17" ht="30" customHeight="1" x14ac:dyDescent="0.35">
      <c r="A38" s="24" t="s">
        <v>20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45"/>
      <c r="O38" s="45"/>
      <c r="P38" s="45"/>
      <c r="Q38" s="45"/>
    </row>
    <row r="39" spans="1:17" ht="30" customHeight="1" x14ac:dyDescent="0.35">
      <c r="A39" s="24" t="s">
        <v>14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45"/>
      <c r="O39" s="45"/>
      <c r="P39" s="45"/>
      <c r="Q39" s="45"/>
    </row>
    <row r="40" spans="1:17" ht="30" customHeight="1" x14ac:dyDescent="0.35">
      <c r="A40" s="24" t="s">
        <v>21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45"/>
      <c r="O40" s="45"/>
      <c r="P40" s="45"/>
      <c r="Q40" s="45"/>
    </row>
    <row r="41" spans="1:17" ht="15.5" x14ac:dyDescent="0.35">
      <c r="A41" s="28"/>
    </row>
    <row r="42" spans="1:17" ht="15.5" x14ac:dyDescent="0.35">
      <c r="A42" s="28"/>
    </row>
    <row r="43" spans="1:17" ht="15.5" x14ac:dyDescent="0.35">
      <c r="A43" s="28"/>
    </row>
    <row r="45" spans="1:17" x14ac:dyDescent="0.35">
      <c r="A45" s="29"/>
    </row>
    <row r="46" spans="1:17" x14ac:dyDescent="0.35">
      <c r="A46" s="29"/>
    </row>
    <row r="47" spans="1:17" x14ac:dyDescent="0.35">
      <c r="A47" s="29"/>
    </row>
  </sheetData>
  <sheetProtection password="DCF6" sheet="1" objects="1" scenarios="1"/>
  <protectedRanges>
    <protectedRange sqref="A45:A47" name="Schedule of Labor"/>
    <protectedRange sqref="A22:A28" name="Subcontractor Other"/>
    <protectedRange sqref="A11:A13" name="ODC"/>
  </protectedRanges>
  <mergeCells count="14">
    <mergeCell ref="O3:Q3"/>
    <mergeCell ref="O4:Q4"/>
    <mergeCell ref="F5:F6"/>
    <mergeCell ref="A5:A6"/>
    <mergeCell ref="B5:B6"/>
    <mergeCell ref="C5:C6"/>
    <mergeCell ref="E5:E6"/>
    <mergeCell ref="D5:D6"/>
    <mergeCell ref="N5:N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3" scale="61" fitToWidth="0" fitToHeight="0" orientation="landscape" r:id="rId1"/>
  <headerFooter>
    <oddHeader>&amp;CATTACHMENT 2
BID COST TABULATION WORKSHEET
Leo’s #3 Car Wash,
 Erie County
PADEP FACILITY ID #25-90615; USTIF CLAIM # 2002-0013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tabSelected="1" view="pageBreakPreview" zoomScale="70" zoomScaleNormal="70" zoomScaleSheetLayoutView="70" zoomScalePageLayoutView="55" workbookViewId="0">
      <selection activeCell="A32" sqref="A32"/>
    </sheetView>
  </sheetViews>
  <sheetFormatPr defaultColWidth="8.81640625" defaultRowHeight="14.5" x14ac:dyDescent="0.35"/>
  <cols>
    <col min="1" max="1" width="27.1796875" style="1" customWidth="1"/>
    <col min="2" max="9" width="17" style="1" customWidth="1"/>
    <col min="10" max="10" width="15.81640625" style="1" customWidth="1"/>
    <col min="11" max="16" width="17" style="1" customWidth="1"/>
    <col min="17" max="16384" width="8.81640625" style="1"/>
  </cols>
  <sheetData>
    <row r="2" spans="1:16" ht="15.75" thickBot="1" x14ac:dyDescent="0.3"/>
    <row r="3" spans="1:16" ht="30.75" customHeight="1" thickBot="1" x14ac:dyDescent="0.3">
      <c r="B3" s="94" t="s">
        <v>57</v>
      </c>
      <c r="C3" s="97"/>
      <c r="D3" s="94" t="s">
        <v>58</v>
      </c>
      <c r="E3" s="97"/>
      <c r="F3" s="94" t="s">
        <v>59</v>
      </c>
      <c r="G3" s="97"/>
      <c r="H3" s="95"/>
      <c r="I3" s="52" t="s">
        <v>60</v>
      </c>
      <c r="J3" s="54" t="s">
        <v>61</v>
      </c>
      <c r="K3" s="52" t="s">
        <v>62</v>
      </c>
      <c r="L3" s="94" t="s">
        <v>63</v>
      </c>
      <c r="M3" s="97"/>
      <c r="N3" s="52" t="s">
        <v>64</v>
      </c>
      <c r="O3" s="94" t="s">
        <v>108</v>
      </c>
      <c r="P3" s="95"/>
    </row>
    <row r="4" spans="1:16" ht="63.75" customHeight="1" thickBot="1" x14ac:dyDescent="0.3">
      <c r="A4" s="3" t="s">
        <v>15</v>
      </c>
      <c r="B4" s="92" t="s">
        <v>70</v>
      </c>
      <c r="C4" s="93"/>
      <c r="D4" s="92" t="s">
        <v>71</v>
      </c>
      <c r="E4" s="93"/>
      <c r="F4" s="92" t="s">
        <v>34</v>
      </c>
      <c r="G4" s="93"/>
      <c r="H4" s="96"/>
      <c r="I4" s="43" t="s">
        <v>74</v>
      </c>
      <c r="J4" s="41" t="s">
        <v>53</v>
      </c>
      <c r="K4" s="37" t="s">
        <v>75</v>
      </c>
      <c r="L4" s="92" t="s">
        <v>76</v>
      </c>
      <c r="M4" s="93"/>
      <c r="N4" s="43" t="s">
        <v>79</v>
      </c>
      <c r="O4" s="92" t="s">
        <v>82</v>
      </c>
      <c r="P4" s="96"/>
    </row>
    <row r="5" spans="1:16" ht="21" customHeight="1" x14ac:dyDescent="0.35">
      <c r="A5" s="98" t="s">
        <v>24</v>
      </c>
      <c r="B5" s="48" t="s">
        <v>65</v>
      </c>
      <c r="C5" s="48" t="s">
        <v>66</v>
      </c>
      <c r="D5" s="49" t="s">
        <v>67</v>
      </c>
      <c r="E5" s="49" t="s">
        <v>68</v>
      </c>
      <c r="F5" s="31" t="s">
        <v>99</v>
      </c>
      <c r="G5" s="49" t="s">
        <v>100</v>
      </c>
      <c r="H5" s="49" t="s">
        <v>101</v>
      </c>
      <c r="I5" s="31" t="s">
        <v>102</v>
      </c>
      <c r="J5" s="49" t="s">
        <v>69</v>
      </c>
      <c r="K5" s="31" t="s">
        <v>104</v>
      </c>
      <c r="L5" s="30" t="s">
        <v>105</v>
      </c>
      <c r="M5" s="42" t="s">
        <v>106</v>
      </c>
      <c r="N5" s="35" t="s">
        <v>107</v>
      </c>
      <c r="O5" s="36" t="s">
        <v>109</v>
      </c>
      <c r="P5" s="36" t="s">
        <v>110</v>
      </c>
    </row>
    <row r="6" spans="1:16" ht="116.5" thickBot="1" x14ac:dyDescent="0.4">
      <c r="A6" s="99"/>
      <c r="B6" s="32" t="s">
        <v>33</v>
      </c>
      <c r="C6" s="44" t="s">
        <v>111</v>
      </c>
      <c r="D6" s="44" t="s">
        <v>112</v>
      </c>
      <c r="E6" s="33" t="s">
        <v>115</v>
      </c>
      <c r="F6" s="44" t="s">
        <v>72</v>
      </c>
      <c r="G6" s="33" t="s">
        <v>73</v>
      </c>
      <c r="H6" s="33" t="s">
        <v>113</v>
      </c>
      <c r="I6" s="44" t="s">
        <v>114</v>
      </c>
      <c r="J6" s="53" t="s">
        <v>103</v>
      </c>
      <c r="K6" s="51" t="s">
        <v>116</v>
      </c>
      <c r="L6" s="44" t="s">
        <v>77</v>
      </c>
      <c r="M6" s="44" t="s">
        <v>78</v>
      </c>
      <c r="N6" s="50" t="s">
        <v>117</v>
      </c>
      <c r="O6" s="44" t="s">
        <v>80</v>
      </c>
      <c r="P6" s="44" t="s">
        <v>81</v>
      </c>
    </row>
    <row r="7" spans="1:16" ht="18.75" x14ac:dyDescent="0.3">
      <c r="A7" s="12" t="s">
        <v>9</v>
      </c>
      <c r="B7" s="13"/>
      <c r="C7" s="13"/>
      <c r="D7" s="14"/>
      <c r="E7" s="13"/>
      <c r="F7" s="14"/>
      <c r="G7" s="14"/>
      <c r="H7" s="13"/>
      <c r="I7" s="14"/>
      <c r="J7" s="34"/>
      <c r="K7" s="34"/>
      <c r="L7" s="34"/>
      <c r="M7" s="34"/>
      <c r="N7" s="34"/>
      <c r="O7" s="34"/>
      <c r="P7" s="34"/>
    </row>
    <row r="8" spans="1:16" ht="15" x14ac:dyDescent="0.25">
      <c r="A8" s="15" t="s">
        <v>17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ht="17.25" x14ac:dyDescent="0.25">
      <c r="A9" s="15" t="s">
        <v>11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 ht="16.5" x14ac:dyDescent="0.35">
      <c r="A10" s="4" t="s">
        <v>12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 ht="16.5" x14ac:dyDescent="0.35">
      <c r="A11" s="4" t="s">
        <v>12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16" ht="16.5" x14ac:dyDescent="0.35">
      <c r="A12" s="4" t="s">
        <v>12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ht="21" x14ac:dyDescent="0.3">
      <c r="A13" s="16" t="s">
        <v>13</v>
      </c>
      <c r="B13" s="13">
        <v>6</v>
      </c>
      <c r="C13" s="13">
        <v>6</v>
      </c>
      <c r="D13" s="17"/>
      <c r="E13" s="13">
        <v>6</v>
      </c>
      <c r="F13" s="17"/>
      <c r="G13" s="17"/>
      <c r="H13" s="13">
        <v>6</v>
      </c>
      <c r="I13" s="17"/>
      <c r="J13" s="17"/>
      <c r="K13" s="17"/>
      <c r="L13" s="17"/>
      <c r="M13" s="17"/>
      <c r="N13" s="17"/>
      <c r="O13" s="17"/>
      <c r="P13" s="17"/>
    </row>
    <row r="14" spans="1:16" ht="15" x14ac:dyDescent="0.25">
      <c r="A14" s="18" t="s">
        <v>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 ht="15" x14ac:dyDescent="0.25">
      <c r="A15" s="18" t="s">
        <v>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ht="15" x14ac:dyDescent="0.25">
      <c r="A16" s="18" t="s">
        <v>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5" x14ac:dyDescent="0.25">
      <c r="A17" s="18" t="s">
        <v>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5" x14ac:dyDescent="0.25">
      <c r="A18" s="18" t="s">
        <v>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5" x14ac:dyDescent="0.25">
      <c r="A19" s="18" t="s">
        <v>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5" x14ac:dyDescent="0.25">
      <c r="A20" s="18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5" x14ac:dyDescent="0.25">
      <c r="A21" s="4" t="s">
        <v>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5" x14ac:dyDescent="0.25">
      <c r="A22" s="4" t="s">
        <v>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5" x14ac:dyDescent="0.25">
      <c r="A23" s="4" t="s">
        <v>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5" x14ac:dyDescent="0.25">
      <c r="A24" s="4" t="s">
        <v>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5" x14ac:dyDescent="0.25">
      <c r="A25" s="4" t="s">
        <v>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5" x14ac:dyDescent="0.25">
      <c r="A26" s="4" t="s">
        <v>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5.75" thickBot="1" x14ac:dyDescent="0.3">
      <c r="A27" s="5" t="s">
        <v>8</v>
      </c>
      <c r="B27" s="8">
        <v>0</v>
      </c>
      <c r="C27" s="8">
        <v>0</v>
      </c>
      <c r="D27" s="8">
        <v>0</v>
      </c>
      <c r="E27" s="8">
        <v>0</v>
      </c>
      <c r="F27" s="6">
        <v>0</v>
      </c>
      <c r="G27" s="6">
        <v>0</v>
      </c>
      <c r="H27" s="8">
        <v>0</v>
      </c>
      <c r="I27" s="6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.75" thickBot="1" x14ac:dyDescent="0.3">
      <c r="A28" s="19" t="s">
        <v>29</v>
      </c>
      <c r="B28" s="20">
        <f>SUM(B8:B12,B14:B27)</f>
        <v>0</v>
      </c>
      <c r="C28" s="20">
        <f t="shared" ref="C28" si="0">SUM(C8:C12,C14:C27)</f>
        <v>0</v>
      </c>
      <c r="D28" s="20">
        <f t="shared" ref="D28:I28" si="1">SUM(D8:D12,D14:D27)</f>
        <v>0</v>
      </c>
      <c r="E28" s="20">
        <f t="shared" si="1"/>
        <v>0</v>
      </c>
      <c r="F28" s="20">
        <f t="shared" si="1"/>
        <v>0</v>
      </c>
      <c r="G28" s="20">
        <f t="shared" si="1"/>
        <v>0</v>
      </c>
      <c r="H28" s="20">
        <f t="shared" ref="H28" si="2">SUM(H8:H12,H14:H27)</f>
        <v>0</v>
      </c>
      <c r="I28" s="20">
        <f t="shared" si="1"/>
        <v>0</v>
      </c>
      <c r="J28" s="20">
        <f t="shared" ref="J28:O28" si="3">SUM(J8:J12,J14:J27)</f>
        <v>0</v>
      </c>
      <c r="K28" s="20">
        <f t="shared" si="3"/>
        <v>0</v>
      </c>
      <c r="L28" s="20">
        <f t="shared" si="3"/>
        <v>0</v>
      </c>
      <c r="M28" s="20">
        <f t="shared" si="3"/>
        <v>0</v>
      </c>
      <c r="N28" s="20">
        <f t="shared" si="3"/>
        <v>0</v>
      </c>
      <c r="O28" s="20">
        <f t="shared" si="3"/>
        <v>0</v>
      </c>
      <c r="P28" s="20">
        <f t="shared" ref="P28" si="4">SUM(P8:P12,P14:P27)</f>
        <v>0</v>
      </c>
    </row>
    <row r="31" spans="1:16" ht="30" customHeight="1" x14ac:dyDescent="0.25">
      <c r="A31" s="22" t="s">
        <v>10</v>
      </c>
    </row>
    <row r="32" spans="1:16" ht="30" customHeight="1" x14ac:dyDescent="0.25">
      <c r="A32" s="23" t="s">
        <v>22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ht="30" customHeight="1" x14ac:dyDescent="0.25">
      <c r="A33" s="23" t="s">
        <v>32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30" customHeight="1" x14ac:dyDescent="0.25">
      <c r="A34" s="26" t="s">
        <v>23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30" customHeight="1" x14ac:dyDescent="0.25">
      <c r="A35" s="24" t="s">
        <v>20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30" customHeight="1" x14ac:dyDescent="0.35">
      <c r="A36" s="24" t="s">
        <v>14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30" customHeight="1" x14ac:dyDescent="0.35">
      <c r="A37" s="24" t="s">
        <v>21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5.5" x14ac:dyDescent="0.35">
      <c r="A38" s="28"/>
    </row>
    <row r="39" spans="1:15" ht="15.5" x14ac:dyDescent="0.35">
      <c r="A39" s="28"/>
    </row>
    <row r="40" spans="1:15" ht="15.5" x14ac:dyDescent="0.35">
      <c r="A40" s="28"/>
    </row>
    <row r="42" spans="1:15" x14ac:dyDescent="0.35">
      <c r="A42" s="29"/>
    </row>
    <row r="43" spans="1:15" x14ac:dyDescent="0.35">
      <c r="A43" s="29"/>
    </row>
    <row r="44" spans="1:15" x14ac:dyDescent="0.35">
      <c r="A44" s="29"/>
    </row>
  </sheetData>
  <sheetProtection password="DCF6" sheet="1" objects="1" scenarios="1"/>
  <protectedRanges>
    <protectedRange sqref="A10:A12" name="ODC"/>
    <protectedRange sqref="A21:A27" name="Subcontractor Other"/>
    <protectedRange sqref="B8:P8" name="Labor"/>
    <protectedRange sqref="B9:P12" name="ODC costs"/>
    <protectedRange sqref="B14:P27" name="Sub Costs"/>
    <protectedRange sqref="A42:A44" name="Schedule of Labor"/>
  </protectedRanges>
  <mergeCells count="11">
    <mergeCell ref="A5:A6"/>
    <mergeCell ref="B3:C3"/>
    <mergeCell ref="B4:C4"/>
    <mergeCell ref="D3:E3"/>
    <mergeCell ref="D4:E4"/>
    <mergeCell ref="L4:M4"/>
    <mergeCell ref="O3:P3"/>
    <mergeCell ref="O4:P4"/>
    <mergeCell ref="L3:M3"/>
    <mergeCell ref="F3:H3"/>
    <mergeCell ref="F4:H4"/>
  </mergeCells>
  <pageMargins left="0.7" right="0.7" top="0.84152777777777799" bottom="0.75" header="0.3" footer="0.3"/>
  <pageSetup paperSize="3" scale="61" fitToWidth="0" fitToHeight="0" orientation="landscape" r:id="rId1"/>
  <headerFooter>
    <oddHeader>&amp;CATTACHMENT 2
BID COST TABULATION WORKSHEET
Leo’s #3 Car Wash,
 Erie County
PADEP FACILITY ID #25-90615; USTIF CLAIM # 2002-0013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Scope of Work Milestones</vt:lpstr>
      <vt:lpstr>Optional Milestones</vt:lpstr>
      <vt:lpstr>'Base Scope of Work Milestones'!Print_Area</vt:lpstr>
      <vt:lpstr>'Optional Milestones'!Print_Area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 Morgan</dc:creator>
  <cp:lastModifiedBy>Scott R. Morgan</cp:lastModifiedBy>
  <cp:lastPrinted>2020-02-12T21:41:19Z</cp:lastPrinted>
  <dcterms:created xsi:type="dcterms:W3CDTF">2013-02-06T15:10:28Z</dcterms:created>
  <dcterms:modified xsi:type="dcterms:W3CDTF">2020-07-23T17:00:08Z</dcterms:modified>
</cp:coreProperties>
</file>