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200" windowHeight="11595"/>
  </bookViews>
  <sheets>
    <sheet name="Base SOW - Cost Table" sheetId="1" r:id="rId1"/>
  </sheets>
  <definedNames>
    <definedName name="_xlnm.Print_Area" localSheetId="0">'Base SOW - Cost Table'!$A$1:$AB$61</definedName>
  </definedNames>
  <calcPr calcId="145621"/>
</workbook>
</file>

<file path=xl/calcChain.xml><?xml version="1.0" encoding="utf-8"?>
<calcChain xmlns="http://schemas.openxmlformats.org/spreadsheetml/2006/main">
  <c r="U34" i="1" l="1"/>
  <c r="R34" i="1"/>
  <c r="R35" i="1" s="1"/>
  <c r="Q34" i="1"/>
  <c r="Q35" i="1" s="1"/>
  <c r="L34" i="1" l="1"/>
  <c r="P40" i="1" l="1"/>
  <c r="AB34" i="1" l="1"/>
  <c r="AB35" i="1" s="1"/>
  <c r="AA34" i="1"/>
  <c r="AA35" i="1" s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M12" i="1"/>
  <c r="Z34" i="1" l="1"/>
  <c r="Z35" i="1" s="1"/>
  <c r="Y34" i="1"/>
  <c r="Y35" i="1" s="1"/>
  <c r="P39" i="1" l="1"/>
  <c r="X34" i="1" l="1"/>
  <c r="X35" i="1" s="1"/>
  <c r="Q41" i="1" s="1"/>
  <c r="W34" i="1"/>
  <c r="W35" i="1" s="1"/>
  <c r="Q40" i="1" s="1"/>
  <c r="I34" i="1"/>
  <c r="I35" i="1" s="1"/>
  <c r="K34" i="1" l="1"/>
  <c r="K35" i="1" s="1"/>
  <c r="V34" i="1" l="1"/>
  <c r="V35" i="1" s="1"/>
  <c r="Q39" i="1" s="1"/>
  <c r="U35" i="1"/>
  <c r="Q38" i="1" s="1"/>
  <c r="T34" i="1"/>
  <c r="T35" i="1" s="1"/>
  <c r="S34" i="1"/>
  <c r="S35" i="1" s="1"/>
  <c r="E34" i="1" l="1"/>
  <c r="E35" i="1" s="1"/>
  <c r="D34" i="1"/>
  <c r="D35" i="1" s="1"/>
  <c r="O34" i="1" l="1"/>
  <c r="O35" i="1" s="1"/>
  <c r="F34" i="1"/>
  <c r="N34" i="1"/>
  <c r="N35" i="1" s="1"/>
  <c r="L35" i="1"/>
  <c r="J34" i="1"/>
  <c r="J35" i="1" s="1"/>
  <c r="H34" i="1"/>
  <c r="G34" i="1"/>
  <c r="P34" i="1"/>
  <c r="P35" i="1" s="1"/>
  <c r="F35" i="1" l="1"/>
  <c r="M35" i="1" s="1"/>
  <c r="Q42" i="1" s="1"/>
</calcChain>
</file>

<file path=xl/sharedStrings.xml><?xml version="1.0" encoding="utf-8"?>
<sst xmlns="http://schemas.openxmlformats.org/spreadsheetml/2006/main" count="119" uniqueCount="109">
  <si>
    <t>COST COMPONENT</t>
  </si>
  <si>
    <t>Base SOW Subtotal</t>
  </si>
  <si>
    <t>Associated Milestone</t>
  </si>
  <si>
    <t>Anticipated # of Milestone Payments</t>
  </si>
  <si>
    <t>Labor</t>
  </si>
  <si>
    <t>Bidders shall enter costs for each labor/ODC/Sub category based on the proposed payment for achieving each milestone.  The total cost for completion of each Task will be the "Subtotal" multiplied by the "Anticipated # of Milestone Payments"</t>
  </si>
  <si>
    <t>Other ODCs</t>
  </si>
  <si>
    <t>Analytical Laboratory - Soil</t>
  </si>
  <si>
    <t>Analytical Laboratory - Vapor</t>
  </si>
  <si>
    <t>Other Analytical</t>
  </si>
  <si>
    <t>Geoprobe / Driller</t>
  </si>
  <si>
    <t>Waste Disposal</t>
  </si>
  <si>
    <t>Other (specify)</t>
  </si>
  <si>
    <t>Per Milestone Subtotal</t>
  </si>
  <si>
    <t>Total</t>
  </si>
  <si>
    <t>Schedule of Unit Labor Rates</t>
  </si>
  <si>
    <t>HOURLY RATE</t>
  </si>
  <si>
    <t>Sr. Project Engineer, P.E.</t>
  </si>
  <si>
    <t>Project Geologist/ Engineer</t>
  </si>
  <si>
    <t>Associate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</si>
  <si>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</si>
  <si>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</si>
  <si>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</si>
  <si>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</si>
  <si>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</si>
  <si>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</si>
  <si>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</si>
  <si>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Subcontractor / Vendor Mark-up (%)</t>
  </si>
  <si>
    <t xml:space="preserve">1 - Individual other direct cost line items totaling $5,000 or more must be specified (use separate sheet, if necessary).    </t>
  </si>
  <si>
    <t>2 - Details related to subcontracted costs are requested by the Solicitor to assist in the evaluation of the costs associated with the performance of this work.</t>
  </si>
  <si>
    <t>Equipment Rental</t>
  </si>
  <si>
    <t>%</t>
  </si>
  <si>
    <t>Professional Surveyor</t>
  </si>
  <si>
    <t>Analytical Laboratory - Water</t>
  </si>
  <si>
    <t>Excavation Contractor</t>
  </si>
  <si>
    <t>Electrical Contractor</t>
  </si>
  <si>
    <r>
      <rPr>
        <b/>
        <sz val="14"/>
        <color rgb="FF0070C0"/>
        <rFont val="Arial"/>
        <family val="2"/>
      </rPr>
      <t>[Insert Bidder Company Name Here]</t>
    </r>
    <r>
      <rPr>
        <b/>
        <sz val="14"/>
        <rFont val="Arial"/>
        <family val="2"/>
      </rPr>
      <t xml:space="preserve"> </t>
    </r>
  </si>
  <si>
    <t>G</t>
  </si>
  <si>
    <t>Bid Cost Spreadsheet</t>
  </si>
  <si>
    <t>A</t>
  </si>
  <si>
    <t xml:space="preserve">ODC ≥$5,000 (Specify) </t>
  </si>
  <si>
    <r>
      <t>Other Direct Costs</t>
    </r>
    <r>
      <rPr>
        <b/>
        <vertAlign val="superscript"/>
        <sz val="11"/>
        <rFont val="Arial"/>
        <family val="2"/>
      </rPr>
      <t>1</t>
    </r>
  </si>
  <si>
    <r>
      <t>Subcontracted Costs</t>
    </r>
    <r>
      <rPr>
        <b/>
        <vertAlign val="superscript"/>
        <sz val="11"/>
        <rFont val="Arial"/>
        <family val="2"/>
      </rPr>
      <t>2</t>
    </r>
  </si>
  <si>
    <t>B</t>
  </si>
  <si>
    <t>H</t>
  </si>
  <si>
    <t>C</t>
  </si>
  <si>
    <t>3 - Bidders shall only enter data into Bid Form areas (Excel file cells) that are shaded in blue.</t>
  </si>
  <si>
    <t>UC1</t>
  </si>
  <si>
    <t>UC2</t>
  </si>
  <si>
    <t>UC3</t>
  </si>
  <si>
    <t>E</t>
  </si>
  <si>
    <t>Milestone C - Irrespective of the two quarters indicated above, all bidders shall indicate below the total/cumulative number of quarterly monitoring &amp; reporting events that are expected to be needed before implementation of the remedial approach.</t>
  </si>
  <si>
    <t xml:space="preserve">Milestone D1                                              Pre-Excavation Preparation Activities                          </t>
  </si>
  <si>
    <t>D1</t>
  </si>
  <si>
    <t>D2</t>
  </si>
  <si>
    <t>D3</t>
  </si>
  <si>
    <t>F</t>
  </si>
  <si>
    <t>D2A</t>
  </si>
  <si>
    <t>UC5</t>
  </si>
  <si>
    <t>assumed cost of Cost Adder UC3 for scoring purposes only</t>
  </si>
  <si>
    <t>Total Bid Cost
for Scoring Purposes Only</t>
  </si>
  <si>
    <t>Competitive Bid Solicitation for Site Remediation through Closure - Statewide Health Standard</t>
  </si>
  <si>
    <t>Seneca Mini Mart, Seneca, PA - Claim #2015-0120(I)</t>
  </si>
  <si>
    <t>Milestone D Implementation of RAPA</t>
  </si>
  <si>
    <t xml:space="preserve">Milestone D2                                 Soil Excavation, T&amp;D of Impacted Soil, ODP (Alternative #1), CBP (Alternative #2) or ISCO &amp; ODP (Alternative #3) Application and Backfilling                     </t>
  </si>
  <si>
    <t>Milestone G                                                Preparation, Submittal and PADEP Approval of RACR</t>
  </si>
  <si>
    <t>Milestone H                                   Site Closure / Restoration Activities</t>
  </si>
  <si>
    <t>Optional Cost Adder Milestone D2A                                     Remove / Replace Affected Section of Sanitary Sewer Line</t>
  </si>
  <si>
    <t>Optional Cost Adder Milestone D2B                                     Remove / Replace Affected Section of Natural Gas Service Lateral</t>
  </si>
  <si>
    <t>D2B</t>
  </si>
  <si>
    <t>F9 through F12</t>
  </si>
  <si>
    <t>Optional Cost Adder Milestone UC1                                                              Post-Remediation Vapor Intrusion Assessment</t>
  </si>
  <si>
    <t>Optional Cost Adder Milestone UC2                                     Installation of Additional Off-Property Plume Delineation Well</t>
  </si>
  <si>
    <t>Optional Cost Adder Milestone UC3                                     Contaminated Soil T&amp;D                                 ($/ton)</t>
  </si>
  <si>
    <t>UC4A</t>
  </si>
  <si>
    <t>Optional Cost Adder Milestone UC4A                                       Clean Fill Importation Solicitor's Property                                     ($/ton)</t>
  </si>
  <si>
    <t>Optional Cost Adder Milestone UC4B                                       Clean Fill Importation PennDOT Property                                     ($/ton)</t>
  </si>
  <si>
    <t>UC4B</t>
  </si>
  <si>
    <t>Optional Cost Adder Milestone UC5                                       Contaminated Water T&amp;D                       ($/gallon)</t>
  </si>
  <si>
    <t>Optional Cost Adder Milestone UC6                                       Expansion of Soil Excavation, Additional Backfilling &amp; Compaction on Solicitor's Property                         ($/in-place cubic yard)</t>
  </si>
  <si>
    <t>UC6</t>
  </si>
  <si>
    <t>UC7</t>
  </si>
  <si>
    <t>Optional Cost Adder Milestone UC7                                       Expansion of Soil Excavation, Additional Backfilling &amp; Compaction on PennDOT Property                         ($/in-place cubic yard)</t>
  </si>
  <si>
    <t>Optional Cost Adder Milestone                         UC8A                                                             Surface Restoration on Solicitor's Property                                             ($/square foot)</t>
  </si>
  <si>
    <t>UC8A</t>
  </si>
  <si>
    <t>Optional Cost Adder Milestone                         UC8B                                                             Surface Restoration on PennDOT Property                                             ($/square foot)</t>
  </si>
  <si>
    <t>UC8B</t>
  </si>
  <si>
    <t>Quarterly Events Prior to RAPA Implementation &gt;&gt;&gt;</t>
  </si>
  <si>
    <t>Milestone E - Irrespective of the four quarters indicated above, all bidders shall indicate below the total/cumulative number of post-remediation quarterly monitoring, sampling  &amp; reporting events that are expected to be needed before initiating the groundwater attainment demonstration.</t>
  </si>
  <si>
    <t>Qtrly Events Prior to GW Attainment Demonstration &gt;&gt;&gt;</t>
  </si>
  <si>
    <r>
      <rPr>
        <b/>
        <sz val="12"/>
        <rFont val="Arial"/>
        <family val="2"/>
      </rPr>
      <t xml:space="preserve">Milestone A </t>
    </r>
    <r>
      <rPr>
        <b/>
        <sz val="11"/>
        <rFont val="Arial"/>
        <family val="2"/>
      </rPr>
      <t>Supplemental Site Characterization Activities</t>
    </r>
  </si>
  <si>
    <r>
      <rPr>
        <b/>
        <sz val="12"/>
        <rFont val="Arial"/>
        <family val="2"/>
      </rPr>
      <t>Milestone B                                                     Documentation of Findings: Preparation,  Submitttal and PADEP Approval of RAPA</t>
    </r>
    <r>
      <rPr>
        <b/>
        <sz val="11"/>
        <rFont val="Arial"/>
        <family val="2"/>
      </rPr>
      <t xml:space="preserve"> </t>
    </r>
  </si>
  <si>
    <r>
      <t xml:space="preserve">Milestone C                                    Pre-Excavation Quarterly Groundwater and Surface Water Monitoring, Sampling &amp; Reporting                                        </t>
    </r>
    <r>
      <rPr>
        <b/>
        <u/>
        <sz val="12"/>
        <rFont val="Arial"/>
        <family val="2"/>
      </rPr>
      <t>Qtrly Fixed Price Unit Cost</t>
    </r>
  </si>
  <si>
    <r>
      <rPr>
        <b/>
        <sz val="12"/>
        <rFont val="Arial"/>
        <family val="2"/>
      </rPr>
      <t>Milestone E</t>
    </r>
    <r>
      <rPr>
        <b/>
        <sz val="11"/>
        <rFont val="Arial"/>
        <family val="2"/>
      </rPr>
      <t xml:space="preserve">                    Post-Remediation Quarterly Groundwater Monitoring, Sampling &amp; Reporting                                            </t>
    </r>
    <r>
      <rPr>
        <b/>
        <u/>
        <sz val="11"/>
        <rFont val="Arial"/>
        <family val="2"/>
      </rPr>
      <t>Qtrly Fixed Price Unit Cost</t>
    </r>
  </si>
  <si>
    <r>
      <rPr>
        <b/>
        <sz val="12"/>
        <rFont val="Arial"/>
        <family val="2"/>
      </rPr>
      <t>Milestone F</t>
    </r>
    <r>
      <rPr>
        <b/>
        <sz val="11"/>
        <rFont val="Arial"/>
        <family val="2"/>
      </rPr>
      <t xml:space="preserve">                    Groundwater Attainment Demonstration                                            </t>
    </r>
    <r>
      <rPr>
        <b/>
        <u/>
        <sz val="11"/>
        <rFont val="Arial"/>
        <family val="2"/>
      </rPr>
      <t>Qtrly Fixed Price Unit Cost</t>
    </r>
  </si>
  <si>
    <r>
      <rPr>
        <b/>
        <sz val="12"/>
        <rFont val="Arial"/>
        <family val="2"/>
      </rPr>
      <t>Milestone D3                                   Post-Excavation Soil Attainment Sampling</t>
    </r>
    <r>
      <rPr>
        <b/>
        <sz val="11"/>
        <rFont val="Arial"/>
        <family val="2"/>
      </rPr>
      <t xml:space="preserve">                </t>
    </r>
  </si>
  <si>
    <r>
      <t xml:space="preserve">Optional Cost Adder Milestone C3                                                                                                          Additional Pre-Remediation Quarterly Groundwater Monitoring, Sampling &amp; Reporting                     </t>
    </r>
    <r>
      <rPr>
        <b/>
        <u/>
        <sz val="12"/>
        <rFont val="Arial"/>
        <family val="2"/>
      </rPr>
      <t>Qtrly Fixed-Price Unit Cost</t>
    </r>
  </si>
  <si>
    <r>
      <t xml:space="preserve">Optional Cost Adder Milestone E5                                                                                                          Additional Post-Excavation Enhanced MNA Groundwater Monitoring, Sampling and Reporting                     </t>
    </r>
    <r>
      <rPr>
        <b/>
        <u/>
        <sz val="12"/>
        <rFont val="Arial"/>
        <family val="2"/>
      </rPr>
      <t>Qtrly Fixed-Price Unit Cost</t>
    </r>
  </si>
  <si>
    <r>
      <t xml:space="preserve">Optional Cost Adder Milestone                        F9 through F12                                                              Additional Groundwater Attainment Demonstration                                                  </t>
    </r>
    <r>
      <rPr>
        <b/>
        <u/>
        <sz val="11"/>
        <rFont val="Arial"/>
        <family val="2"/>
      </rPr>
      <t>Qtrly Fixed-Price Unit Cost</t>
    </r>
  </si>
  <si>
    <r>
      <t>C3 through C</t>
    </r>
    <r>
      <rPr>
        <b/>
        <i/>
        <sz val="12"/>
        <rFont val="Arial"/>
        <family val="2"/>
      </rPr>
      <t>n</t>
    </r>
  </si>
  <si>
    <r>
      <t>E5 through E</t>
    </r>
    <r>
      <rPr>
        <b/>
        <i/>
        <sz val="12"/>
        <rFont val="Arial"/>
        <family val="2"/>
      </rPr>
      <t>n</t>
    </r>
  </si>
  <si>
    <r>
      <t xml:space="preserve">Assumed volume for UC4A
</t>
    </r>
    <r>
      <rPr>
        <sz val="11"/>
        <rFont val="Arial"/>
        <family val="2"/>
      </rPr>
      <t>the same as UC3</t>
    </r>
  </si>
  <si>
    <r>
      <rPr>
        <b/>
        <sz val="12"/>
        <rFont val="Arial"/>
        <family val="2"/>
      </rPr>
      <t>Cost for Bid Scoring Purposes</t>
    </r>
    <r>
      <rPr>
        <sz val="12"/>
        <rFont val="Arial"/>
        <family val="2"/>
      </rPr>
      <t xml:space="preserve">
When evaluating the cost component of bid responses, the bidders unit costs for UC3, UC4A, UC4B, and UC5 
will be added to the bidders base SOW subtotal (from cell M35)</t>
    </r>
  </si>
  <si>
    <r>
      <rPr>
        <b/>
        <sz val="11"/>
        <color theme="1"/>
        <rFont val="Arial"/>
        <family val="2"/>
      </rPr>
      <t>Assumed volume for UC3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</si>
  <si>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Assumed volume for UC4B</t>
    </r>
    <r>
      <rPr>
        <sz val="11"/>
        <color theme="1"/>
        <rFont val="Arial"/>
        <family val="2"/>
      </rPr>
      <t xml:space="preserve">
the same as UC3</t>
    </r>
  </si>
  <si>
    <r>
      <rPr>
        <b/>
        <sz val="11"/>
        <color theme="1"/>
        <rFont val="Arial"/>
        <family val="2"/>
      </rPr>
      <t>Assumed volume for UC5</t>
    </r>
    <r>
      <rPr>
        <sz val="11"/>
        <color theme="1"/>
        <rFont val="Arial"/>
        <family val="2"/>
      </rPr>
      <t xml:space="preserve">
</t>
    </r>
  </si>
  <si>
    <t>assumed cost of Cost Adder UC4A for scoring purposes only</t>
  </si>
  <si>
    <t>assumed cost of Cost Adder UC4B for scoring purposes only</t>
  </si>
  <si>
    <t>assumed cost of Cost Adder UC5 for scoring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</si>
</sst>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4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70C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rgb="FF00B05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1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/>
    <xf numFmtId="0" fontId="7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12" fillId="0" borderId="2" xfId="0" applyFont="1" applyBorder="1" applyProtection="1"/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Protection="1">
      <protection locked="0"/>
    </xf>
    <xf numFmtId="0" fontId="12" fillId="7" borderId="3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14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top" wrapText="1"/>
    </xf>
    <xf numFmtId="0" fontId="12" fillId="0" borderId="16" xfId="0" applyFont="1" applyBorder="1" applyAlignment="1" applyProtection="1">
      <alignment vertical="top"/>
    </xf>
    <xf numFmtId="164" fontId="12" fillId="3" borderId="14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vertical="top"/>
    </xf>
    <xf numFmtId="164" fontId="12" fillId="3" borderId="8" xfId="0" applyNumberFormat="1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vertical="top"/>
      <protection locked="0"/>
    </xf>
    <xf numFmtId="0" fontId="12" fillId="7" borderId="15" xfId="0" applyFont="1" applyFill="1" applyBorder="1" applyAlignment="1" applyProtection="1">
      <alignment vertical="top"/>
      <protection locked="0"/>
    </xf>
    <xf numFmtId="164" fontId="12" fillId="3" borderId="13" xfId="0" applyNumberFormat="1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vertical="top"/>
      <protection locked="0"/>
    </xf>
    <xf numFmtId="164" fontId="12" fillId="3" borderId="11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top"/>
    </xf>
    <xf numFmtId="10" fontId="12" fillId="3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Protection="1"/>
    <xf numFmtId="0" fontId="12" fillId="0" borderId="0" xfId="0" applyFont="1" applyAlignment="1" applyProtection="1">
      <alignment vertical="top"/>
    </xf>
    <xf numFmtId="0" fontId="12" fillId="0" borderId="0" xfId="0" applyFont="1" applyBorder="1" applyProtection="1"/>
    <xf numFmtId="0" fontId="2" fillId="0" borderId="17" xfId="0" applyFont="1" applyFill="1" applyBorder="1" applyAlignment="1" applyProtection="1">
      <alignment vertical="top"/>
    </xf>
    <xf numFmtId="0" fontId="9" fillId="0" borderId="37" xfId="0" applyFont="1" applyFill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13" xfId="0" applyFont="1" applyBorder="1" applyAlignment="1" applyProtection="1">
      <alignment vertical="top" wrapText="1"/>
    </xf>
    <xf numFmtId="164" fontId="18" fillId="0" borderId="1" xfId="0" applyNumberFormat="1" applyFont="1" applyBorder="1" applyAlignment="1" applyProtection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</xf>
    <xf numFmtId="164" fontId="5" fillId="0" borderId="39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</xf>
    <xf numFmtId="1" fontId="13" fillId="0" borderId="38" xfId="0" applyNumberFormat="1" applyFont="1" applyFill="1" applyBorder="1" applyAlignment="1" applyProtection="1">
      <alignment horizontal="center" vertical="center"/>
    </xf>
    <xf numFmtId="1" fontId="13" fillId="0" borderId="38" xfId="0" applyNumberFormat="1" applyFont="1" applyFill="1" applyBorder="1" applyAlignment="1" applyProtection="1">
      <alignment horizontal="center" vertical="center" wrapText="1"/>
    </xf>
    <xf numFmtId="1" fontId="13" fillId="0" borderId="38" xfId="1" applyNumberFormat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4" fillId="8" borderId="21" xfId="0" applyFont="1" applyFill="1" applyBorder="1" applyAlignment="1" applyProtection="1">
      <alignment horizontal="center" vertical="center" wrapText="1"/>
    </xf>
    <xf numFmtId="0" fontId="4" fillId="8" borderId="33" xfId="0" applyFont="1" applyFill="1" applyBorder="1" applyAlignment="1" applyProtection="1">
      <alignment horizontal="center" vertical="center" wrapText="1"/>
    </xf>
    <xf numFmtId="0" fontId="4" fillId="8" borderId="22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/>
    </xf>
    <xf numFmtId="164" fontId="3" fillId="0" borderId="18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vertical="top"/>
    </xf>
    <xf numFmtId="0" fontId="1" fillId="0" borderId="1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textRotation="90" wrapText="1"/>
    </xf>
    <xf numFmtId="0" fontId="5" fillId="5" borderId="2" xfId="0" applyFont="1" applyFill="1" applyBorder="1" applyAlignment="1" applyProtection="1">
      <alignment horizontal="center" textRotation="90" wrapText="1"/>
    </xf>
    <xf numFmtId="0" fontId="5" fillId="5" borderId="3" xfId="0" applyFont="1" applyFill="1" applyBorder="1" applyAlignment="1" applyProtection="1">
      <alignment horizontal="center" textRotation="90" wrapText="1"/>
    </xf>
    <xf numFmtId="0" fontId="15" fillId="6" borderId="29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5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7" borderId="21" xfId="0" applyFont="1" applyFill="1" applyBorder="1" applyAlignment="1" applyProtection="1">
      <alignment horizontal="center" vertical="center" wrapText="1"/>
      <protection locked="0"/>
    </xf>
    <xf numFmtId="0" fontId="7" fillId="7" borderId="36" xfId="0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 applyProtection="1">
      <alignment horizontal="center" vertical="center" wrapText="1"/>
      <protection locked="0"/>
    </xf>
    <xf numFmtId="0" fontId="7" fillId="7" borderId="25" xfId="0" applyFont="1" applyFill="1" applyBorder="1" applyAlignment="1" applyProtection="1">
      <alignment horizontal="center" vertical="center" wrapText="1"/>
      <protection locked="0"/>
    </xf>
    <xf numFmtId="0" fontId="7" fillId="7" borderId="35" xfId="0" applyFont="1" applyFill="1" applyBorder="1" applyAlignment="1" applyProtection="1">
      <alignment horizontal="center" vertical="center" wrapText="1"/>
      <protection locked="0"/>
    </xf>
    <xf numFmtId="0" fontId="7" fillId="7" borderId="28" xfId="0" applyFont="1" applyFill="1" applyBorder="1" applyAlignment="1" applyProtection="1">
      <alignment horizontal="center" vertical="center" wrapText="1"/>
      <protection locked="0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7" fillId="7" borderId="4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  <color rgb="FFFF66FF"/>
      <color rgb="FF00FF00"/>
      <color rgb="FFFFFF99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topLeftCell="K1" zoomScale="60" zoomScaleNormal="60" workbookViewId="0">
      <selection activeCell="A5" sqref="A5:AB5"/>
    </sheetView>
  </sheetViews>
  <sheetFormatPr defaultColWidth="8.7109375" defaultRowHeight="12" x14ac:dyDescent="0.2"/>
  <cols>
    <col min="1" max="1" width="40.28515625" style="1" customWidth="1"/>
    <col min="2" max="2" width="16.28515625" style="1" customWidth="1"/>
    <col min="3" max="3" width="22.7109375" style="1" customWidth="1"/>
    <col min="4" max="4" width="21.85546875" style="1" customWidth="1"/>
    <col min="5" max="5" width="24" style="1" customWidth="1"/>
    <col min="6" max="6" width="23.42578125" style="1" customWidth="1"/>
    <col min="7" max="7" width="27.140625" style="1" customWidth="1"/>
    <col min="8" max="8" width="22.28515625" style="1" customWidth="1"/>
    <col min="9" max="9" width="29.42578125" style="1" customWidth="1"/>
    <col min="10" max="10" width="28.140625" style="1" customWidth="1"/>
    <col min="11" max="11" width="24.42578125" style="1" customWidth="1"/>
    <col min="12" max="12" width="24.28515625" style="1" customWidth="1"/>
    <col min="13" max="13" width="24.85546875" style="1" customWidth="1"/>
    <col min="14" max="14" width="30.7109375" style="1" customWidth="1"/>
    <col min="15" max="15" width="24.28515625" style="1" customWidth="1"/>
    <col min="16" max="16" width="23" style="1" customWidth="1"/>
    <col min="17" max="17" width="30" style="1" customWidth="1"/>
    <col min="18" max="18" width="29.28515625" style="1" customWidth="1"/>
    <col min="19" max="19" width="25.42578125" style="1" customWidth="1"/>
    <col min="20" max="20" width="23.85546875" style="1" customWidth="1"/>
    <col min="21" max="21" width="23.28515625" style="1" customWidth="1"/>
    <col min="22" max="22" width="22.140625" style="1" customWidth="1"/>
    <col min="23" max="23" width="21.5703125" style="1" customWidth="1"/>
    <col min="24" max="24" width="22.5703125" style="1" customWidth="1"/>
    <col min="25" max="25" width="27.42578125" style="1" customWidth="1"/>
    <col min="26" max="26" width="27.28515625" style="1" customWidth="1"/>
    <col min="27" max="27" width="21.140625" style="1" customWidth="1"/>
    <col min="28" max="28" width="21.5703125" style="1" customWidth="1"/>
    <col min="29" max="16384" width="8.7109375" style="1"/>
  </cols>
  <sheetData>
    <row r="1" spans="1:28" ht="18" customHeight="1" x14ac:dyDescent="0.2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18" customHeight="1" x14ac:dyDescent="0.2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28" ht="18" customHeight="1" x14ac:dyDescent="0.2">
      <c r="A3" s="143" t="s">
        <v>61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ht="18" customHeight="1" x14ac:dyDescent="0.2">
      <c r="A4" s="38"/>
      <c r="B4" s="38"/>
      <c r="C4" s="38"/>
      <c r="D4" s="38"/>
      <c r="E4" s="38"/>
      <c r="F4" s="38"/>
      <c r="G4" s="38"/>
      <c r="H4" s="38"/>
      <c r="I4" s="46"/>
      <c r="J4" s="38"/>
      <c r="K4" s="45"/>
      <c r="L4" s="38"/>
      <c r="M4" s="44"/>
      <c r="N4" s="38"/>
      <c r="O4" s="38"/>
      <c r="P4" s="38"/>
      <c r="Q4" s="38"/>
      <c r="R4" s="38"/>
    </row>
    <row r="5" spans="1:28" ht="18" customHeight="1" x14ac:dyDescent="0.2">
      <c r="A5" s="144" t="s">
        <v>36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ht="18" customHeight="1" thickBo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28" ht="18" customHeight="1" thickBot="1" x14ac:dyDescent="0.25">
      <c r="A7" s="145" t="s">
        <v>0</v>
      </c>
      <c r="B7" s="146"/>
      <c r="C7" s="86" t="s">
        <v>90</v>
      </c>
      <c r="D7" s="86" t="s">
        <v>91</v>
      </c>
      <c r="E7" s="89" t="s">
        <v>92</v>
      </c>
      <c r="F7" s="106" t="s">
        <v>63</v>
      </c>
      <c r="G7" s="107"/>
      <c r="H7" s="108"/>
      <c r="I7" s="94" t="s">
        <v>93</v>
      </c>
      <c r="J7" s="94" t="s">
        <v>94</v>
      </c>
      <c r="K7" s="89" t="s">
        <v>65</v>
      </c>
      <c r="L7" s="89" t="s">
        <v>66</v>
      </c>
      <c r="M7" s="86" t="s">
        <v>1</v>
      </c>
      <c r="N7" s="89" t="s">
        <v>96</v>
      </c>
      <c r="O7" s="89" t="s">
        <v>67</v>
      </c>
      <c r="P7" s="89" t="s">
        <v>68</v>
      </c>
      <c r="Q7" s="89" t="s">
        <v>97</v>
      </c>
      <c r="R7" s="86" t="s">
        <v>98</v>
      </c>
      <c r="S7" s="86" t="s">
        <v>71</v>
      </c>
      <c r="T7" s="86" t="s">
        <v>72</v>
      </c>
      <c r="U7" s="86" t="s">
        <v>73</v>
      </c>
      <c r="V7" s="86" t="s">
        <v>75</v>
      </c>
      <c r="W7" s="86" t="s">
        <v>76</v>
      </c>
      <c r="X7" s="86" t="s">
        <v>78</v>
      </c>
      <c r="Y7" s="86" t="s">
        <v>79</v>
      </c>
      <c r="Z7" s="86" t="s">
        <v>82</v>
      </c>
      <c r="AA7" s="89" t="s">
        <v>83</v>
      </c>
      <c r="AB7" s="89" t="s">
        <v>85</v>
      </c>
    </row>
    <row r="8" spans="1:28" s="2" customFormat="1" ht="91.5" customHeight="1" x14ac:dyDescent="0.2">
      <c r="A8" s="147"/>
      <c r="B8" s="148"/>
      <c r="C8" s="87"/>
      <c r="D8" s="87"/>
      <c r="E8" s="90"/>
      <c r="F8" s="104" t="s">
        <v>52</v>
      </c>
      <c r="G8" s="104" t="s">
        <v>64</v>
      </c>
      <c r="H8" s="94" t="s">
        <v>95</v>
      </c>
      <c r="I8" s="112"/>
      <c r="J8" s="112"/>
      <c r="K8" s="90"/>
      <c r="L8" s="90"/>
      <c r="M8" s="87"/>
      <c r="N8" s="90"/>
      <c r="O8" s="90"/>
      <c r="P8" s="90"/>
      <c r="Q8" s="90"/>
      <c r="R8" s="87"/>
      <c r="S8" s="87"/>
      <c r="T8" s="87"/>
      <c r="U8" s="87"/>
      <c r="V8" s="87"/>
      <c r="W8" s="87"/>
      <c r="X8" s="87"/>
      <c r="Y8" s="87"/>
      <c r="Z8" s="87"/>
      <c r="AA8" s="90"/>
      <c r="AB8" s="90"/>
    </row>
    <row r="9" spans="1:28" s="2" customFormat="1" ht="77.25" customHeight="1" thickBot="1" x14ac:dyDescent="0.25">
      <c r="A9" s="149"/>
      <c r="B9" s="150"/>
      <c r="C9" s="88"/>
      <c r="D9" s="88"/>
      <c r="E9" s="91"/>
      <c r="F9" s="105"/>
      <c r="G9" s="105"/>
      <c r="H9" s="95"/>
      <c r="I9" s="95"/>
      <c r="J9" s="95"/>
      <c r="K9" s="91"/>
      <c r="L9" s="91"/>
      <c r="M9" s="88"/>
      <c r="N9" s="91"/>
      <c r="O9" s="91"/>
      <c r="P9" s="91"/>
      <c r="Q9" s="91"/>
      <c r="R9" s="88"/>
      <c r="S9" s="88"/>
      <c r="T9" s="88"/>
      <c r="U9" s="88"/>
      <c r="V9" s="88"/>
      <c r="W9" s="88"/>
      <c r="X9" s="88"/>
      <c r="Y9" s="88"/>
      <c r="Z9" s="88"/>
      <c r="AA9" s="91"/>
      <c r="AB9" s="91"/>
    </row>
    <row r="10" spans="1:28" s="2" customFormat="1" ht="20.25" customHeight="1" thickBot="1" x14ac:dyDescent="0.3">
      <c r="A10" s="118" t="s">
        <v>2</v>
      </c>
      <c r="B10" s="119"/>
      <c r="C10" s="47" t="s">
        <v>39</v>
      </c>
      <c r="D10" s="47" t="s">
        <v>43</v>
      </c>
      <c r="E10" s="47" t="s">
        <v>45</v>
      </c>
      <c r="F10" s="47" t="s">
        <v>53</v>
      </c>
      <c r="G10" s="47" t="s">
        <v>54</v>
      </c>
      <c r="H10" s="47" t="s">
        <v>55</v>
      </c>
      <c r="I10" s="47" t="s">
        <v>50</v>
      </c>
      <c r="J10" s="47" t="s">
        <v>56</v>
      </c>
      <c r="K10" s="47" t="s">
        <v>37</v>
      </c>
      <c r="L10" s="47" t="s">
        <v>44</v>
      </c>
      <c r="M10" s="3">
        <v>0</v>
      </c>
      <c r="N10" s="82" t="s">
        <v>99</v>
      </c>
      <c r="O10" s="47" t="s">
        <v>57</v>
      </c>
      <c r="P10" s="47" t="s">
        <v>69</v>
      </c>
      <c r="Q10" s="82" t="s">
        <v>100</v>
      </c>
      <c r="R10" s="47" t="s">
        <v>70</v>
      </c>
      <c r="S10" s="47" t="s">
        <v>47</v>
      </c>
      <c r="T10" s="47" t="s">
        <v>48</v>
      </c>
      <c r="U10" s="47" t="s">
        <v>49</v>
      </c>
      <c r="V10" s="47" t="s">
        <v>74</v>
      </c>
      <c r="W10" s="47" t="s">
        <v>77</v>
      </c>
      <c r="X10" s="47" t="s">
        <v>58</v>
      </c>
      <c r="Y10" s="47" t="s">
        <v>80</v>
      </c>
      <c r="Z10" s="47" t="s">
        <v>81</v>
      </c>
      <c r="AA10" s="47" t="s">
        <v>84</v>
      </c>
      <c r="AB10" s="47" t="s">
        <v>86</v>
      </c>
    </row>
    <row r="11" spans="1:28" s="2" customFormat="1" ht="19.5" customHeight="1" thickBot="1" x14ac:dyDescent="0.3">
      <c r="A11" s="118" t="s">
        <v>3</v>
      </c>
      <c r="B11" s="119"/>
      <c r="C11" s="47">
        <v>1</v>
      </c>
      <c r="D11" s="47">
        <v>1</v>
      </c>
      <c r="E11" s="47">
        <v>2</v>
      </c>
      <c r="F11" s="47">
        <v>1</v>
      </c>
      <c r="G11" s="47">
        <v>1</v>
      </c>
      <c r="H11" s="47">
        <v>1</v>
      </c>
      <c r="I11" s="47">
        <v>4</v>
      </c>
      <c r="J11" s="47">
        <v>8</v>
      </c>
      <c r="K11" s="47">
        <v>1</v>
      </c>
      <c r="L11" s="81">
        <v>1</v>
      </c>
      <c r="M11" s="3">
        <v>0</v>
      </c>
      <c r="N11" s="47">
        <v>1</v>
      </c>
      <c r="O11" s="47">
        <v>1</v>
      </c>
      <c r="P11" s="47">
        <v>1</v>
      </c>
      <c r="Q11" s="47">
        <v>1</v>
      </c>
      <c r="R11" s="47">
        <v>1</v>
      </c>
      <c r="S11" s="47">
        <v>1</v>
      </c>
      <c r="T11" s="47">
        <v>1</v>
      </c>
      <c r="U11" s="47">
        <v>1</v>
      </c>
      <c r="V11" s="47">
        <v>1</v>
      </c>
      <c r="W11" s="47">
        <v>1</v>
      </c>
      <c r="X11" s="47">
        <v>1</v>
      </c>
      <c r="Y11" s="47">
        <v>1</v>
      </c>
      <c r="Z11" s="47">
        <v>1</v>
      </c>
      <c r="AA11" s="47">
        <v>1</v>
      </c>
      <c r="AB11" s="47">
        <v>1</v>
      </c>
    </row>
    <row r="12" spans="1:28" s="5" customFormat="1" ht="16.5" thickBot="1" x14ac:dyDescent="0.3">
      <c r="A12" s="19" t="s">
        <v>4</v>
      </c>
      <c r="B12" s="120" t="s">
        <v>5</v>
      </c>
      <c r="C12" s="27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40">
        <f>+D12+(E12*2)+F12+G12+H12+(I12*4)+(J12*8)+K12+H12</f>
        <v>0</v>
      </c>
      <c r="N12" s="23">
        <v>0</v>
      </c>
      <c r="O12" s="23">
        <v>0</v>
      </c>
      <c r="P12" s="23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</row>
    <row r="13" spans="1:28" s="5" customFormat="1" ht="18" thickBot="1" x14ac:dyDescent="0.3">
      <c r="A13" s="20" t="s">
        <v>41</v>
      </c>
      <c r="B13" s="121"/>
      <c r="C13" s="6"/>
      <c r="D13" s="6"/>
      <c r="E13" s="6"/>
      <c r="F13" s="6"/>
      <c r="G13" s="6"/>
      <c r="H13" s="6"/>
      <c r="I13" s="6"/>
      <c r="J13" s="6"/>
      <c r="K13" s="6">
        <v>0</v>
      </c>
      <c r="L13" s="6">
        <v>0</v>
      </c>
      <c r="M13" s="3">
        <v>0</v>
      </c>
      <c r="N13" s="6">
        <v>0</v>
      </c>
      <c r="O13" s="6"/>
      <c r="P13" s="6"/>
      <c r="Q13" s="6"/>
      <c r="R13" s="6">
        <v>0</v>
      </c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5" customFormat="1" ht="16.5" thickBot="1" x14ac:dyDescent="0.3">
      <c r="A14" s="24" t="s">
        <v>40</v>
      </c>
      <c r="B14" s="121"/>
      <c r="C14" s="27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40">
        <f t="shared" ref="M14:M17" si="0">+D14+(E14*2)+F14+G14+H14+(I14*4)+(J14*8)+K14+H14</f>
        <v>0</v>
      </c>
      <c r="N14" s="23">
        <v>0</v>
      </c>
      <c r="O14" s="23">
        <v>0</v>
      </c>
      <c r="P14" s="23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</row>
    <row r="15" spans="1:28" s="5" customFormat="1" ht="16.5" thickBot="1" x14ac:dyDescent="0.3">
      <c r="A15" s="24" t="s">
        <v>40</v>
      </c>
      <c r="B15" s="121"/>
      <c r="C15" s="27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40">
        <f t="shared" si="0"/>
        <v>0</v>
      </c>
      <c r="N15" s="23">
        <v>0</v>
      </c>
      <c r="O15" s="23">
        <v>0</v>
      </c>
      <c r="P15" s="23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 s="5" customFormat="1" ht="16.5" thickBot="1" x14ac:dyDescent="0.3">
      <c r="A16" s="24" t="s">
        <v>40</v>
      </c>
      <c r="B16" s="121"/>
      <c r="C16" s="27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40">
        <f t="shared" si="0"/>
        <v>0</v>
      </c>
      <c r="N16" s="23">
        <v>0</v>
      </c>
      <c r="O16" s="23">
        <v>0</v>
      </c>
      <c r="P16" s="23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</row>
    <row r="17" spans="1:28" s="5" customFormat="1" ht="16.5" thickBot="1" x14ac:dyDescent="0.3">
      <c r="A17" s="25" t="s">
        <v>6</v>
      </c>
      <c r="B17" s="121"/>
      <c r="C17" s="27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40">
        <f t="shared" si="0"/>
        <v>0</v>
      </c>
      <c r="N17" s="23">
        <v>0</v>
      </c>
      <c r="O17" s="23">
        <v>0</v>
      </c>
      <c r="P17" s="23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1:28" s="5" customFormat="1" ht="18" thickBot="1" x14ac:dyDescent="0.3">
      <c r="A18" s="20" t="s">
        <v>42</v>
      </c>
      <c r="B18" s="121"/>
      <c r="C18" s="6"/>
      <c r="D18" s="6"/>
      <c r="E18" s="6"/>
      <c r="F18" s="6"/>
      <c r="G18" s="6"/>
      <c r="H18" s="6"/>
      <c r="I18" s="6"/>
      <c r="J18" s="6"/>
      <c r="K18" s="6"/>
      <c r="L18" s="6"/>
      <c r="M18" s="3">
        <v>0</v>
      </c>
      <c r="N18" s="6"/>
      <c r="O18" s="6"/>
      <c r="P18" s="6"/>
      <c r="Q18" s="6"/>
      <c r="R18" s="6">
        <v>0</v>
      </c>
      <c r="S18" s="6"/>
      <c r="T18" s="6"/>
      <c r="U18" s="6"/>
      <c r="V18" s="6">
        <v>0</v>
      </c>
      <c r="W18" s="6"/>
      <c r="X18" s="6"/>
      <c r="Y18" s="6"/>
      <c r="Z18" s="6"/>
      <c r="AA18" s="6"/>
      <c r="AB18" s="6"/>
    </row>
    <row r="19" spans="1:28" s="5" customFormat="1" ht="16.5" thickBot="1" x14ac:dyDescent="0.3">
      <c r="A19" s="21" t="s">
        <v>33</v>
      </c>
      <c r="B19" s="121"/>
      <c r="C19" s="27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40">
        <f t="shared" ref="M19:M33" si="1">+D19+(E19*2)+F19+G19+H19+(I19*4)+(J19*8)+K19+H19</f>
        <v>0</v>
      </c>
      <c r="N19" s="23">
        <v>0</v>
      </c>
      <c r="O19" s="23">
        <v>0</v>
      </c>
      <c r="P19" s="23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s="5" customFormat="1" ht="16.5" customHeight="1" thickBot="1" x14ac:dyDescent="0.3">
      <c r="A20" s="22" t="s">
        <v>7</v>
      </c>
      <c r="B20" s="121"/>
      <c r="C20" s="27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40">
        <f t="shared" si="1"/>
        <v>0</v>
      </c>
      <c r="N20" s="23">
        <v>0</v>
      </c>
      <c r="O20" s="23">
        <v>0</v>
      </c>
      <c r="P20" s="23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1:28" s="5" customFormat="1" ht="16.5" customHeight="1" thickBot="1" x14ac:dyDescent="0.3">
      <c r="A21" s="22" t="s">
        <v>8</v>
      </c>
      <c r="B21" s="121"/>
      <c r="C21" s="27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40">
        <f t="shared" si="1"/>
        <v>0</v>
      </c>
      <c r="N21" s="23">
        <v>0</v>
      </c>
      <c r="O21" s="23">
        <v>0</v>
      </c>
      <c r="P21" s="23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</row>
    <row r="22" spans="1:28" s="5" customFormat="1" ht="16.5" customHeight="1" thickBot="1" x14ac:dyDescent="0.3">
      <c r="A22" s="25" t="s">
        <v>9</v>
      </c>
      <c r="B22" s="121"/>
      <c r="C22" s="27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40">
        <f t="shared" si="1"/>
        <v>0</v>
      </c>
      <c r="N22" s="23">
        <v>0</v>
      </c>
      <c r="O22" s="23">
        <v>0</v>
      </c>
      <c r="P22" s="23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</row>
    <row r="23" spans="1:28" s="5" customFormat="1" ht="16.5" customHeight="1" thickBot="1" x14ac:dyDescent="0.3">
      <c r="A23" s="22" t="s">
        <v>30</v>
      </c>
      <c r="B23" s="121"/>
      <c r="C23" s="27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40">
        <f t="shared" si="1"/>
        <v>0</v>
      </c>
      <c r="N23" s="23">
        <v>0</v>
      </c>
      <c r="O23" s="23">
        <v>0</v>
      </c>
      <c r="P23" s="23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s="5" customFormat="1" ht="16.5" customHeight="1" thickBot="1" x14ac:dyDescent="0.3">
      <c r="A24" s="21" t="s">
        <v>10</v>
      </c>
      <c r="B24" s="121"/>
      <c r="C24" s="27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40">
        <f t="shared" si="1"/>
        <v>0</v>
      </c>
      <c r="N24" s="23">
        <v>0</v>
      </c>
      <c r="O24" s="23">
        <v>0</v>
      </c>
      <c r="P24" s="23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s="5" customFormat="1" ht="16.5" customHeight="1" thickBot="1" x14ac:dyDescent="0.3">
      <c r="A25" s="21" t="s">
        <v>11</v>
      </c>
      <c r="B25" s="121"/>
      <c r="C25" s="27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40">
        <f t="shared" si="1"/>
        <v>0</v>
      </c>
      <c r="N25" s="23">
        <v>0</v>
      </c>
      <c r="O25" s="23">
        <v>0</v>
      </c>
      <c r="P25" s="23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s="5" customFormat="1" ht="16.5" customHeight="1" thickBot="1" x14ac:dyDescent="0.3">
      <c r="A26" s="21" t="s">
        <v>32</v>
      </c>
      <c r="B26" s="121"/>
      <c r="C26" s="27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40">
        <f t="shared" si="1"/>
        <v>0</v>
      </c>
      <c r="N26" s="23">
        <v>0</v>
      </c>
      <c r="O26" s="23">
        <v>0</v>
      </c>
      <c r="P26" s="23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s="5" customFormat="1" ht="16.5" customHeight="1" thickBot="1" x14ac:dyDescent="0.3">
      <c r="A27" s="21" t="s">
        <v>34</v>
      </c>
      <c r="B27" s="121"/>
      <c r="C27" s="27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40">
        <f t="shared" si="1"/>
        <v>0</v>
      </c>
      <c r="N27" s="23">
        <v>0</v>
      </c>
      <c r="O27" s="23">
        <v>0</v>
      </c>
      <c r="P27" s="23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s="5" customFormat="1" ht="16.5" customHeight="1" thickBot="1" x14ac:dyDescent="0.3">
      <c r="A28" s="21" t="s">
        <v>35</v>
      </c>
      <c r="B28" s="121"/>
      <c r="C28" s="27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40">
        <f t="shared" si="1"/>
        <v>0</v>
      </c>
      <c r="N28" s="23">
        <v>0</v>
      </c>
      <c r="O28" s="23">
        <v>0</v>
      </c>
      <c r="P28" s="23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s="5" customFormat="1" ht="16.5" customHeight="1" thickBot="1" x14ac:dyDescent="0.3">
      <c r="A29" s="24" t="s">
        <v>12</v>
      </c>
      <c r="B29" s="121"/>
      <c r="C29" s="27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40">
        <f t="shared" si="1"/>
        <v>0</v>
      </c>
      <c r="N29" s="23">
        <v>0</v>
      </c>
      <c r="O29" s="23">
        <v>0</v>
      </c>
      <c r="P29" s="23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s="5" customFormat="1" ht="16.5" customHeight="1" thickBot="1" x14ac:dyDescent="0.3">
      <c r="A30" s="24" t="s">
        <v>12</v>
      </c>
      <c r="B30" s="121"/>
      <c r="C30" s="27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40">
        <f t="shared" si="1"/>
        <v>0</v>
      </c>
      <c r="N30" s="23">
        <v>0</v>
      </c>
      <c r="O30" s="23">
        <v>0</v>
      </c>
      <c r="P30" s="23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s="5" customFormat="1" ht="16.5" customHeight="1" thickBot="1" x14ac:dyDescent="0.3">
      <c r="A31" s="24" t="s">
        <v>12</v>
      </c>
      <c r="B31" s="121"/>
      <c r="C31" s="27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40">
        <f t="shared" si="1"/>
        <v>0</v>
      </c>
      <c r="N31" s="23">
        <v>0</v>
      </c>
      <c r="O31" s="23">
        <v>0</v>
      </c>
      <c r="P31" s="23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5" customFormat="1" ht="16.5" customHeight="1" thickBot="1" x14ac:dyDescent="0.3">
      <c r="A32" s="24" t="s">
        <v>12</v>
      </c>
      <c r="B32" s="121"/>
      <c r="C32" s="27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40">
        <f t="shared" si="1"/>
        <v>0</v>
      </c>
      <c r="N32" s="23">
        <v>0</v>
      </c>
      <c r="O32" s="23">
        <v>0</v>
      </c>
      <c r="P32" s="23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s="5" customFormat="1" ht="16.5" customHeight="1" thickBot="1" x14ac:dyDescent="0.3">
      <c r="A33" s="26" t="s">
        <v>12</v>
      </c>
      <c r="B33" s="122"/>
      <c r="C33" s="27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40">
        <f t="shared" si="1"/>
        <v>0</v>
      </c>
      <c r="N33" s="23">
        <v>0</v>
      </c>
      <c r="O33" s="23">
        <v>0</v>
      </c>
      <c r="P33" s="23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1:28" s="5" customFormat="1" ht="18.75" thickBot="1" x14ac:dyDescent="0.3">
      <c r="A34" s="116" t="s">
        <v>13</v>
      </c>
      <c r="B34" s="117"/>
      <c r="C34" s="40">
        <v>10000</v>
      </c>
      <c r="D34" s="40">
        <f t="shared" ref="D34:E34" si="2">SUM(D12:D33)</f>
        <v>0</v>
      </c>
      <c r="E34" s="40">
        <f t="shared" si="2"/>
        <v>0</v>
      </c>
      <c r="F34" s="40">
        <f t="shared" ref="F34" si="3">SUM(F12:F33)</f>
        <v>0</v>
      </c>
      <c r="G34" s="40">
        <f t="shared" ref="G34:H34" si="4">SUM(G12:G33)</f>
        <v>0</v>
      </c>
      <c r="H34" s="40">
        <f t="shared" si="4"/>
        <v>0</v>
      </c>
      <c r="I34" s="40">
        <f t="shared" ref="I34:J34" si="5">SUM(I12:I33)</f>
        <v>0</v>
      </c>
      <c r="J34" s="40">
        <f t="shared" si="5"/>
        <v>0</v>
      </c>
      <c r="K34" s="40">
        <f t="shared" ref="K34" si="6">SUM(K12:K33)</f>
        <v>0</v>
      </c>
      <c r="L34" s="40">
        <f>SUM(L12:L33)</f>
        <v>0</v>
      </c>
      <c r="M34" s="7">
        <v>0</v>
      </c>
      <c r="N34" s="40">
        <f t="shared" ref="N34" si="7">SUM(N12:N33)</f>
        <v>0</v>
      </c>
      <c r="O34" s="40">
        <f t="shared" ref="O34" si="8">SUM(O12:O33)</f>
        <v>0</v>
      </c>
      <c r="P34" s="40">
        <f t="shared" ref="P34" si="9">SUM(P12:P33)</f>
        <v>0</v>
      </c>
      <c r="Q34" s="40">
        <f t="shared" ref="Q34" si="10">SUM(Q12:Q33)</f>
        <v>0</v>
      </c>
      <c r="R34" s="40">
        <f t="shared" ref="R34" si="11">SUM(R12:R33)</f>
        <v>0</v>
      </c>
      <c r="S34" s="40">
        <f t="shared" ref="S34:V34" si="12">SUM(S12:S33)</f>
        <v>0</v>
      </c>
      <c r="T34" s="40">
        <f t="shared" si="12"/>
        <v>0</v>
      </c>
      <c r="U34" s="40">
        <f>SUM(U12:U33)</f>
        <v>0</v>
      </c>
      <c r="V34" s="40">
        <f t="shared" si="12"/>
        <v>0</v>
      </c>
      <c r="W34" s="40">
        <f t="shared" ref="W34:X34" si="13">SUM(W12:W33)</f>
        <v>0</v>
      </c>
      <c r="X34" s="40">
        <f t="shared" si="13"/>
        <v>0</v>
      </c>
      <c r="Y34" s="40">
        <f t="shared" ref="Y34:AB34" si="14">SUM(Y12:Y33)</f>
        <v>0</v>
      </c>
      <c r="Z34" s="40">
        <f t="shared" si="14"/>
        <v>0</v>
      </c>
      <c r="AA34" s="40">
        <f t="shared" si="14"/>
        <v>0</v>
      </c>
      <c r="AB34" s="40">
        <f t="shared" si="14"/>
        <v>0</v>
      </c>
    </row>
    <row r="35" spans="1:28" s="5" customFormat="1" ht="18.75" thickBot="1" x14ac:dyDescent="0.3">
      <c r="A35" s="114" t="s">
        <v>14</v>
      </c>
      <c r="B35" s="115"/>
      <c r="C35" s="42">
        <v>10000</v>
      </c>
      <c r="D35" s="41">
        <f>D34*D11</f>
        <v>0</v>
      </c>
      <c r="E35" s="41">
        <f>E34*E11</f>
        <v>0</v>
      </c>
      <c r="F35" s="109">
        <f>+F34+G34+H34</f>
        <v>0</v>
      </c>
      <c r="G35" s="110"/>
      <c r="H35" s="111"/>
      <c r="I35" s="80">
        <f>+I34*I11</f>
        <v>0</v>
      </c>
      <c r="J35" s="40">
        <f>+J34*J11</f>
        <v>0</v>
      </c>
      <c r="K35" s="41">
        <f>K34*K11</f>
        <v>0</v>
      </c>
      <c r="L35" s="41">
        <f>L34*L11</f>
        <v>0</v>
      </c>
      <c r="M35" s="43">
        <f>SUM(C35:L35)</f>
        <v>10000</v>
      </c>
      <c r="N35" s="41">
        <f>N34</f>
        <v>0</v>
      </c>
      <c r="O35" s="41">
        <f>O34</f>
        <v>0</v>
      </c>
      <c r="P35" s="41">
        <f>P34</f>
        <v>0</v>
      </c>
      <c r="Q35" s="41">
        <f t="shared" ref="Q35" si="15">Q34</f>
        <v>0</v>
      </c>
      <c r="R35" s="41">
        <f t="shared" ref="R35" si="16">R34</f>
        <v>0</v>
      </c>
      <c r="S35" s="41">
        <f t="shared" ref="S35:V35" si="17">S34</f>
        <v>0</v>
      </c>
      <c r="T35" s="41">
        <f t="shared" si="17"/>
        <v>0</v>
      </c>
      <c r="U35" s="41">
        <f t="shared" si="17"/>
        <v>0</v>
      </c>
      <c r="V35" s="41">
        <f t="shared" si="17"/>
        <v>0</v>
      </c>
      <c r="W35" s="41">
        <f t="shared" ref="W35:X35" si="18">W34</f>
        <v>0</v>
      </c>
      <c r="X35" s="41">
        <f t="shared" si="18"/>
        <v>0</v>
      </c>
      <c r="Y35" s="41">
        <f t="shared" ref="Y35:AB35" si="19">Y34</f>
        <v>0</v>
      </c>
      <c r="Z35" s="41">
        <f t="shared" si="19"/>
        <v>0</v>
      </c>
      <c r="AA35" s="41">
        <f t="shared" si="19"/>
        <v>0</v>
      </c>
      <c r="AB35" s="41">
        <f t="shared" si="19"/>
        <v>0</v>
      </c>
    </row>
    <row r="36" spans="1:28" s="5" customFormat="1" ht="18.75" thickBot="1" x14ac:dyDescent="0.3">
      <c r="A36" s="28"/>
      <c r="B36" s="28"/>
      <c r="C36" s="28"/>
      <c r="D36" s="28"/>
      <c r="E36" s="28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</row>
    <row r="37" spans="1:28" s="8" customFormat="1" ht="66" customHeight="1" thickTop="1" thickBot="1" x14ac:dyDescent="0.25">
      <c r="A37" s="11" t="s">
        <v>15</v>
      </c>
      <c r="B37" s="12" t="s">
        <v>16</v>
      </c>
      <c r="C37" s="18"/>
      <c r="D37" s="18"/>
      <c r="E37" s="18"/>
      <c r="F37" s="123" t="s">
        <v>51</v>
      </c>
      <c r="G37" s="124"/>
      <c r="H37" s="124"/>
      <c r="I37" s="124"/>
      <c r="J37" s="125"/>
      <c r="K37" s="31"/>
      <c r="L37" s="48"/>
      <c r="M37" s="98" t="s">
        <v>102</v>
      </c>
      <c r="N37" s="99"/>
      <c r="O37" s="99"/>
      <c r="P37" s="99"/>
      <c r="Q37" s="99"/>
      <c r="R37" s="100"/>
    </row>
    <row r="38" spans="1:28" s="9" customFormat="1" ht="48.75" customHeight="1" thickBot="1" x14ac:dyDescent="0.25">
      <c r="A38" s="52" t="s">
        <v>17</v>
      </c>
      <c r="B38" s="53">
        <v>0</v>
      </c>
      <c r="C38" s="32"/>
      <c r="D38" s="32"/>
      <c r="E38" s="32"/>
      <c r="F38" s="101" t="s">
        <v>87</v>
      </c>
      <c r="G38" s="102"/>
      <c r="H38" s="103"/>
      <c r="I38" s="141"/>
      <c r="J38" s="142"/>
      <c r="K38" s="17"/>
      <c r="L38" s="48"/>
      <c r="M38" s="92" t="s">
        <v>103</v>
      </c>
      <c r="N38" s="93"/>
      <c r="O38" s="93"/>
      <c r="P38" s="83">
        <v>1300</v>
      </c>
      <c r="Q38" s="74">
        <f>SUM(P38*U35)</f>
        <v>0</v>
      </c>
      <c r="R38" s="71" t="s">
        <v>59</v>
      </c>
    </row>
    <row r="39" spans="1:28" s="9" customFormat="1" ht="48.75" customHeight="1" thickTop="1" x14ac:dyDescent="0.2">
      <c r="A39" s="54" t="s">
        <v>18</v>
      </c>
      <c r="B39" s="55">
        <v>0</v>
      </c>
      <c r="C39" s="32"/>
      <c r="D39" s="32"/>
      <c r="E39" s="32"/>
      <c r="F39" s="77"/>
      <c r="G39" s="76"/>
      <c r="H39" s="76"/>
      <c r="I39" s="78"/>
      <c r="J39" s="78"/>
      <c r="K39" s="17"/>
      <c r="L39" s="48"/>
      <c r="M39" s="96" t="s">
        <v>101</v>
      </c>
      <c r="N39" s="97"/>
      <c r="O39" s="97"/>
      <c r="P39" s="84">
        <f>P38</f>
        <v>1300</v>
      </c>
      <c r="Q39" s="74">
        <f>SUM(P38*V35)</f>
        <v>0</v>
      </c>
      <c r="R39" s="71" t="s">
        <v>106</v>
      </c>
    </row>
    <row r="40" spans="1:28" s="9" customFormat="1" ht="43.5" customHeight="1" x14ac:dyDescent="0.2">
      <c r="A40" s="54" t="s">
        <v>19</v>
      </c>
      <c r="B40" s="55">
        <v>0</v>
      </c>
      <c r="C40" s="32"/>
      <c r="D40" s="32"/>
      <c r="E40" s="32"/>
      <c r="F40" s="76"/>
      <c r="G40" s="76"/>
      <c r="H40" s="76"/>
      <c r="I40" s="79"/>
      <c r="J40" s="79"/>
      <c r="K40" s="17"/>
      <c r="L40" s="48"/>
      <c r="M40" s="92" t="s">
        <v>104</v>
      </c>
      <c r="N40" s="93"/>
      <c r="O40" s="93"/>
      <c r="P40" s="85">
        <f>P38</f>
        <v>1300</v>
      </c>
      <c r="Q40" s="75">
        <f>SUM(P38*W35)</f>
        <v>0</v>
      </c>
      <c r="R40" s="72" t="s">
        <v>107</v>
      </c>
      <c r="V40" s="8"/>
    </row>
    <row r="41" spans="1:28" s="9" customFormat="1" ht="48" customHeight="1" thickBot="1" x14ac:dyDescent="0.25">
      <c r="A41" s="54" t="s">
        <v>20</v>
      </c>
      <c r="B41" s="55">
        <v>0</v>
      </c>
      <c r="C41" s="32"/>
      <c r="D41" s="32"/>
      <c r="E41" s="32"/>
      <c r="F41" s="17"/>
      <c r="G41" s="17"/>
      <c r="H41" s="17"/>
      <c r="I41" s="17"/>
      <c r="J41" s="17"/>
      <c r="K41" s="17"/>
      <c r="L41" s="17"/>
      <c r="M41" s="92" t="s">
        <v>105</v>
      </c>
      <c r="N41" s="93"/>
      <c r="O41" s="93"/>
      <c r="P41" s="85">
        <v>10000</v>
      </c>
      <c r="Q41" s="75">
        <f>SUM(P41*X35)</f>
        <v>0</v>
      </c>
      <c r="R41" s="72" t="s">
        <v>108</v>
      </c>
      <c r="V41" s="8"/>
    </row>
    <row r="42" spans="1:28" s="9" customFormat="1" ht="34.5" customHeight="1" thickBot="1" x14ac:dyDescent="0.25">
      <c r="A42" s="54" t="s">
        <v>21</v>
      </c>
      <c r="B42" s="55">
        <v>0</v>
      </c>
      <c r="C42" s="32"/>
      <c r="D42" s="32"/>
      <c r="E42" s="32"/>
      <c r="F42" s="17"/>
      <c r="G42" s="17"/>
      <c r="H42" s="17"/>
      <c r="I42" s="17"/>
      <c r="J42" s="17"/>
      <c r="K42" s="17"/>
      <c r="L42" s="17"/>
      <c r="M42" s="67"/>
      <c r="N42" s="68"/>
      <c r="O42" s="69"/>
      <c r="P42" s="69"/>
      <c r="Q42" s="73">
        <f>+M35+Q38+Q39+Q40+Q41</f>
        <v>10000</v>
      </c>
      <c r="R42" s="70" t="s">
        <v>60</v>
      </c>
    </row>
    <row r="43" spans="1:28" s="9" customFormat="1" ht="60.75" customHeight="1" thickTop="1" thickBot="1" x14ac:dyDescent="0.25">
      <c r="A43" s="54" t="s">
        <v>22</v>
      </c>
      <c r="B43" s="55">
        <v>0</v>
      </c>
      <c r="C43" s="32"/>
      <c r="D43" s="32"/>
      <c r="E43" s="32"/>
      <c r="F43" s="123" t="s">
        <v>88</v>
      </c>
      <c r="G43" s="124"/>
      <c r="H43" s="124"/>
      <c r="I43" s="124"/>
      <c r="J43" s="125"/>
      <c r="K43" s="17"/>
      <c r="L43" s="49"/>
      <c r="M43" s="49"/>
      <c r="N43" s="13"/>
      <c r="O43" s="10"/>
      <c r="P43" s="10"/>
      <c r="Q43" s="10"/>
      <c r="R43" s="10"/>
    </row>
    <row r="44" spans="1:28" s="9" customFormat="1" ht="17.25" customHeight="1" x14ac:dyDescent="0.2">
      <c r="A44" s="54" t="s">
        <v>23</v>
      </c>
      <c r="B44" s="55">
        <v>0</v>
      </c>
      <c r="C44" s="32"/>
      <c r="D44" s="32"/>
      <c r="E44" s="32"/>
      <c r="F44" s="126" t="s">
        <v>89</v>
      </c>
      <c r="G44" s="127"/>
      <c r="H44" s="128"/>
      <c r="I44" s="135"/>
      <c r="J44" s="136"/>
      <c r="K44" s="17"/>
      <c r="L44" s="17"/>
      <c r="M44" s="17"/>
      <c r="N44" s="13"/>
      <c r="O44" s="10"/>
      <c r="P44" s="10"/>
      <c r="Q44" s="10"/>
      <c r="R44" s="10"/>
    </row>
    <row r="45" spans="1:28" s="9" customFormat="1" ht="17.25" customHeight="1" x14ac:dyDescent="0.2">
      <c r="A45" s="54" t="s">
        <v>24</v>
      </c>
      <c r="B45" s="55">
        <v>0</v>
      </c>
      <c r="C45" s="32"/>
      <c r="D45" s="32"/>
      <c r="E45" s="32"/>
      <c r="F45" s="129"/>
      <c r="G45" s="130"/>
      <c r="H45" s="131"/>
      <c r="I45" s="137"/>
      <c r="J45" s="138"/>
      <c r="K45" s="17"/>
      <c r="L45" s="17"/>
      <c r="M45" s="17"/>
      <c r="N45" s="13"/>
      <c r="O45" s="10"/>
      <c r="P45" s="10"/>
      <c r="Q45" s="10"/>
      <c r="R45" s="10"/>
    </row>
    <row r="46" spans="1:28" s="9" customFormat="1" ht="17.25" customHeight="1" thickBot="1" x14ac:dyDescent="0.25">
      <c r="A46" s="54" t="s">
        <v>25</v>
      </c>
      <c r="B46" s="55">
        <v>0</v>
      </c>
      <c r="C46" s="32"/>
      <c r="D46" s="32"/>
      <c r="E46" s="32"/>
      <c r="F46" s="132"/>
      <c r="G46" s="133"/>
      <c r="H46" s="134"/>
      <c r="I46" s="139"/>
      <c r="J46" s="140"/>
      <c r="K46" s="17"/>
      <c r="L46" s="17"/>
      <c r="M46" s="17"/>
      <c r="N46" s="13"/>
      <c r="O46" s="10"/>
      <c r="P46" s="10"/>
      <c r="Q46" s="10"/>
      <c r="R46" s="10"/>
    </row>
    <row r="47" spans="1:28" s="9" customFormat="1" ht="18.75" customHeight="1" thickTop="1" x14ac:dyDescent="0.2">
      <c r="A47" s="54" t="s">
        <v>26</v>
      </c>
      <c r="B47" s="55">
        <v>0</v>
      </c>
      <c r="C47" s="32"/>
      <c r="D47" s="32"/>
      <c r="E47" s="32"/>
      <c r="F47" s="51"/>
      <c r="G47" s="51"/>
      <c r="H47" s="51"/>
      <c r="I47" s="51"/>
      <c r="J47" s="51"/>
      <c r="K47" s="17"/>
      <c r="L47" s="17"/>
      <c r="M47" s="17"/>
      <c r="N47" s="13"/>
      <c r="O47" s="10"/>
      <c r="P47" s="10"/>
      <c r="Q47" s="10"/>
      <c r="R47" s="10"/>
    </row>
    <row r="48" spans="1:28" s="9" customFormat="1" ht="19.5" customHeight="1" x14ac:dyDescent="0.2">
      <c r="A48" s="56" t="s">
        <v>12</v>
      </c>
      <c r="B48" s="55">
        <v>0</v>
      </c>
      <c r="C48" s="32"/>
      <c r="D48" s="32"/>
      <c r="E48" s="32"/>
      <c r="F48" s="50"/>
      <c r="G48" s="48"/>
      <c r="H48" s="48"/>
      <c r="I48" s="48"/>
      <c r="J48" s="48"/>
      <c r="K48" s="17"/>
      <c r="L48" s="17"/>
      <c r="M48" s="17"/>
      <c r="N48" s="13"/>
      <c r="O48" s="10"/>
      <c r="P48" s="10"/>
      <c r="Q48" s="10"/>
      <c r="R48" s="10"/>
    </row>
    <row r="49" spans="1:18" s="9" customFormat="1" ht="18.75" customHeight="1" x14ac:dyDescent="0.2">
      <c r="A49" s="57" t="s">
        <v>12</v>
      </c>
      <c r="B49" s="58">
        <v>0</v>
      </c>
      <c r="C49" s="32"/>
      <c r="D49" s="32"/>
      <c r="E49" s="32"/>
      <c r="F49" s="48"/>
      <c r="G49" s="48"/>
      <c r="H49" s="48"/>
      <c r="I49" s="48"/>
      <c r="J49" s="48"/>
      <c r="K49" s="49"/>
      <c r="L49" s="49"/>
      <c r="M49" s="17"/>
      <c r="N49" s="17"/>
      <c r="O49" s="17"/>
      <c r="P49" s="33"/>
      <c r="Q49" s="32"/>
      <c r="R49" s="32"/>
    </row>
    <row r="50" spans="1:18" s="9" customFormat="1" ht="18.75" customHeight="1" x14ac:dyDescent="0.2">
      <c r="A50" s="57" t="s">
        <v>12</v>
      </c>
      <c r="B50" s="58">
        <v>0</v>
      </c>
      <c r="C50" s="32"/>
      <c r="D50" s="32"/>
      <c r="E50" s="32"/>
      <c r="F50" s="48"/>
      <c r="G50" s="48"/>
      <c r="H50" s="48"/>
      <c r="I50" s="48"/>
      <c r="J50" s="48"/>
      <c r="K50" s="18"/>
      <c r="L50" s="18"/>
      <c r="M50" s="18"/>
      <c r="N50" s="37"/>
      <c r="O50" s="37"/>
      <c r="P50" s="37"/>
      <c r="Q50" s="37"/>
      <c r="R50" s="37"/>
    </row>
    <row r="51" spans="1:18" s="9" customFormat="1" ht="18.75" customHeight="1" thickBot="1" x14ac:dyDescent="0.25">
      <c r="A51" s="59" t="s">
        <v>12</v>
      </c>
      <c r="B51" s="60">
        <v>0</v>
      </c>
      <c r="C51" s="32"/>
      <c r="D51" s="32"/>
      <c r="E51" s="32"/>
      <c r="F51" s="32"/>
      <c r="G51" s="10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8"/>
    </row>
    <row r="52" spans="1:18" s="9" customFormat="1" ht="14.1" customHeight="1" x14ac:dyDescent="0.2">
      <c r="A52" s="10"/>
      <c r="B52" s="10"/>
      <c r="C52" s="35"/>
      <c r="D52" s="35"/>
      <c r="E52" s="35"/>
      <c r="F52" s="35"/>
      <c r="G52" s="10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8"/>
    </row>
    <row r="53" spans="1:18" s="9" customFormat="1" ht="14.1" customHeight="1" thickBot="1" x14ac:dyDescent="0.25">
      <c r="A53" s="10"/>
      <c r="B53" s="10"/>
      <c r="C53" s="35"/>
      <c r="D53" s="35"/>
      <c r="E53" s="35"/>
      <c r="F53" s="35"/>
      <c r="G53" s="10"/>
      <c r="H53" s="17"/>
      <c r="I53" s="17"/>
      <c r="J53" s="17"/>
      <c r="K53" s="17"/>
      <c r="L53" s="17"/>
      <c r="M53" s="17"/>
      <c r="N53" s="17"/>
      <c r="O53" s="17"/>
      <c r="P53" s="17"/>
      <c r="Q53" s="14"/>
      <c r="R53" s="14"/>
    </row>
    <row r="54" spans="1:18" s="9" customFormat="1" ht="17.25" customHeight="1" thickBot="1" x14ac:dyDescent="0.25">
      <c r="A54" s="61" t="s">
        <v>27</v>
      </c>
      <c r="B54" s="62" t="s">
        <v>31</v>
      </c>
      <c r="C54" s="36"/>
      <c r="D54" s="36"/>
      <c r="E54" s="36"/>
      <c r="F54" s="36"/>
      <c r="G54" s="10"/>
      <c r="H54" s="17"/>
      <c r="I54" s="17"/>
      <c r="J54" s="17"/>
      <c r="K54" s="17"/>
      <c r="L54" s="17"/>
      <c r="M54" s="17"/>
      <c r="N54" s="17"/>
      <c r="O54" s="17"/>
      <c r="P54" s="17"/>
      <c r="Q54" s="14"/>
      <c r="R54" s="14"/>
    </row>
    <row r="55" spans="1:18" s="9" customFormat="1" ht="12" customHeight="1" x14ac:dyDescent="0.2">
      <c r="A55" s="10"/>
      <c r="B55" s="10"/>
      <c r="C55" s="10"/>
      <c r="D55" s="10"/>
      <c r="E55" s="10"/>
      <c r="F55" s="10"/>
      <c r="G55" s="10"/>
      <c r="H55" s="17"/>
      <c r="I55" s="17"/>
      <c r="J55" s="17"/>
      <c r="K55" s="17"/>
      <c r="L55" s="17"/>
      <c r="M55" s="17"/>
      <c r="N55" s="17"/>
      <c r="O55" s="17"/>
      <c r="P55" s="17"/>
      <c r="Q55" s="14"/>
      <c r="R55" s="14"/>
    </row>
    <row r="56" spans="1:18" ht="12.75" customHeight="1" x14ac:dyDescent="0.2">
      <c r="A56" s="15"/>
      <c r="B56" s="15"/>
      <c r="C56" s="15"/>
      <c r="D56" s="15"/>
      <c r="E56" s="15"/>
      <c r="F56" s="15"/>
      <c r="G56" s="15"/>
      <c r="H56" s="17"/>
      <c r="I56" s="17"/>
      <c r="J56" s="17"/>
      <c r="K56" s="17"/>
      <c r="L56" s="17"/>
      <c r="M56" s="17"/>
      <c r="N56" s="17"/>
      <c r="O56" s="17"/>
      <c r="P56" s="17"/>
      <c r="Q56" s="14"/>
      <c r="R56" s="14"/>
    </row>
    <row r="57" spans="1:18" ht="19.5" customHeight="1" x14ac:dyDescent="0.2">
      <c r="A57" s="63" t="s">
        <v>28</v>
      </c>
      <c r="B57" s="64"/>
      <c r="C57" s="64"/>
      <c r="D57" s="64"/>
      <c r="E57" s="64"/>
      <c r="F57" s="15"/>
      <c r="G57" s="15"/>
      <c r="H57" s="17"/>
      <c r="I57" s="17"/>
      <c r="J57" s="17"/>
      <c r="K57" s="17"/>
      <c r="L57" s="17"/>
      <c r="M57" s="17"/>
      <c r="N57" s="17"/>
      <c r="O57" s="17"/>
      <c r="P57" s="17"/>
      <c r="Q57" s="33"/>
      <c r="R57" s="33"/>
    </row>
    <row r="58" spans="1:18" ht="18" customHeight="1" x14ac:dyDescent="0.2">
      <c r="A58" s="65" t="s">
        <v>29</v>
      </c>
      <c r="B58" s="66"/>
      <c r="C58" s="66"/>
      <c r="D58" s="66"/>
      <c r="E58" s="66"/>
      <c r="F58" s="16"/>
      <c r="G58" s="15"/>
      <c r="H58" s="17"/>
      <c r="I58" s="17"/>
      <c r="J58" s="17"/>
      <c r="K58" s="17"/>
      <c r="L58" s="17"/>
      <c r="M58" s="17"/>
      <c r="N58" s="17"/>
      <c r="O58" s="17"/>
      <c r="P58" s="17"/>
      <c r="Q58" s="33"/>
      <c r="R58" s="33"/>
    </row>
    <row r="59" spans="1:18" ht="12" customHeight="1" x14ac:dyDescent="0.2">
      <c r="A59" s="15"/>
      <c r="B59" s="15"/>
      <c r="C59" s="15"/>
      <c r="D59" s="15"/>
      <c r="E59" s="15"/>
      <c r="F59" s="15"/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33"/>
      <c r="R59" s="33"/>
    </row>
    <row r="60" spans="1:18" ht="15.75" x14ac:dyDescent="0.2">
      <c r="A60" s="113" t="s">
        <v>46</v>
      </c>
      <c r="B60" s="113"/>
      <c r="C60" s="113"/>
      <c r="D60" s="113"/>
      <c r="E60" s="113"/>
      <c r="F60" s="113"/>
      <c r="G60" s="113"/>
      <c r="H60" s="34"/>
      <c r="I60" s="34"/>
      <c r="J60" s="34"/>
      <c r="K60" s="34"/>
      <c r="L60" s="34"/>
      <c r="M60" s="34"/>
      <c r="N60" s="34"/>
      <c r="O60" s="34"/>
      <c r="P60" s="15"/>
      <c r="Q60" s="15"/>
      <c r="R60" s="15"/>
    </row>
    <row r="61" spans="1:18" ht="12" customHeight="1" x14ac:dyDescent="0.2">
      <c r="A61" s="15"/>
      <c r="B61" s="15"/>
      <c r="C61" s="15"/>
      <c r="D61" s="15"/>
      <c r="E61" s="15"/>
      <c r="F61" s="15"/>
      <c r="G61" s="34"/>
      <c r="H61" s="34"/>
      <c r="I61" s="34"/>
      <c r="J61" s="34"/>
      <c r="K61" s="34"/>
      <c r="L61" s="34"/>
      <c r="M61" s="34"/>
      <c r="N61" s="34"/>
      <c r="O61" s="34"/>
      <c r="P61" s="15"/>
      <c r="Q61" s="15"/>
      <c r="R61" s="15"/>
    </row>
    <row r="62" spans="1:18" ht="12.75" x14ac:dyDescent="0.2">
      <c r="A62" s="15"/>
      <c r="B62" s="15"/>
      <c r="C62" s="15"/>
      <c r="D62" s="15"/>
      <c r="E62" s="15"/>
      <c r="F62" s="15"/>
      <c r="G62" s="34"/>
      <c r="H62" s="34"/>
      <c r="I62" s="34"/>
      <c r="J62" s="34"/>
      <c r="K62" s="34"/>
      <c r="L62" s="34"/>
      <c r="M62" s="34"/>
      <c r="N62" s="34"/>
      <c r="O62" s="34"/>
      <c r="P62" s="15"/>
      <c r="Q62" s="15"/>
      <c r="R62" s="15"/>
    </row>
  </sheetData>
  <sheetProtection password="D9B1" sheet="1" objects="1" scenarios="1" selectLockedCells="1"/>
  <mergeCells count="50">
    <mergeCell ref="A1:AB1"/>
    <mergeCell ref="A2:AB2"/>
    <mergeCell ref="A3:AB3"/>
    <mergeCell ref="AA7:AA9"/>
    <mergeCell ref="AB7:AB9"/>
    <mergeCell ref="Y7:Y9"/>
    <mergeCell ref="Z7:Z9"/>
    <mergeCell ref="E7:E9"/>
    <mergeCell ref="L7:L9"/>
    <mergeCell ref="N7:N9"/>
    <mergeCell ref="A7:B9"/>
    <mergeCell ref="M7:M9"/>
    <mergeCell ref="S7:S9"/>
    <mergeCell ref="O7:O9"/>
    <mergeCell ref="A5:AB5"/>
    <mergeCell ref="X7:X9"/>
    <mergeCell ref="W7:W9"/>
    <mergeCell ref="A60:G60"/>
    <mergeCell ref="A35:B35"/>
    <mergeCell ref="J7:J9"/>
    <mergeCell ref="F8:F9"/>
    <mergeCell ref="A34:B34"/>
    <mergeCell ref="A11:B11"/>
    <mergeCell ref="B12:B33"/>
    <mergeCell ref="A10:B10"/>
    <mergeCell ref="C7:C9"/>
    <mergeCell ref="F43:J43"/>
    <mergeCell ref="F44:H46"/>
    <mergeCell ref="I44:J46"/>
    <mergeCell ref="I38:J38"/>
    <mergeCell ref="F37:J37"/>
    <mergeCell ref="M41:O41"/>
    <mergeCell ref="H8:H9"/>
    <mergeCell ref="D7:D9"/>
    <mergeCell ref="R7:R9"/>
    <mergeCell ref="M40:O40"/>
    <mergeCell ref="M39:O39"/>
    <mergeCell ref="M37:R37"/>
    <mergeCell ref="K7:K9"/>
    <mergeCell ref="F38:H38"/>
    <mergeCell ref="M38:O38"/>
    <mergeCell ref="G8:G9"/>
    <mergeCell ref="F7:H7"/>
    <mergeCell ref="F35:H35"/>
    <mergeCell ref="I7:I9"/>
    <mergeCell ref="V7:V9"/>
    <mergeCell ref="U7:U9"/>
    <mergeCell ref="T7:T9"/>
    <mergeCell ref="Q7:Q9"/>
    <mergeCell ref="P7:P9"/>
  </mergeCells>
  <phoneticPr fontId="6" type="noConversion"/>
  <printOptions horizontalCentered="1"/>
  <pageMargins left="0.28000000000000003" right="0.25" top="0.71" bottom="0.66" header="0.27" footer="0.26"/>
  <pageSetup paperSize="181" scale="19" orientation="landscape" horizontalDpi="1200" verticalDpi="1200" r:id="rId1"/>
  <headerFooter alignWithMargins="0">
    <oddFooter>&amp;RRFB Bid Quotation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SOW - Cost Table</vt:lpstr>
      <vt:lpstr>'Base SOW - Cost Table'!Print_Area</vt:lpstr>
    </vt:vector>
  </TitlesOfParts>
  <Company>Excalibur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Ozog, Jr.</dc:creator>
  <cp:lastModifiedBy>Robert Breakwell</cp:lastModifiedBy>
  <cp:lastPrinted>2014-03-28T18:55:59Z</cp:lastPrinted>
  <dcterms:created xsi:type="dcterms:W3CDTF">2009-03-12T14:50:14Z</dcterms:created>
  <dcterms:modified xsi:type="dcterms:W3CDTF">2019-02-28T20:25:19Z</dcterms:modified>
</cp:coreProperties>
</file>