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5770" windowHeight="11910"/>
  </bookViews>
  <sheets>
    <sheet name="Base SOW - Cost Table" sheetId="1" r:id="rId1"/>
  </sheets>
  <definedNames>
    <definedName name="_xlnm.Print_Area" localSheetId="0">'Base SOW - Cost Table'!$A$1:$AD$61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7" i="1" l="1"/>
  <c r="W33" i="1" l="1"/>
  <c r="W32" i="1"/>
  <c r="W31" i="1"/>
  <c r="W30" i="1"/>
  <c r="W29" i="1"/>
  <c r="W28" i="1"/>
  <c r="W27" i="1"/>
  <c r="W26" i="1"/>
  <c r="W25" i="1"/>
  <c r="W24" i="1"/>
  <c r="W23" i="1"/>
  <c r="W22" i="1"/>
  <c r="W21" i="1"/>
  <c r="W20" i="1"/>
  <c r="W19" i="1"/>
  <c r="W17" i="1"/>
  <c r="W16" i="1"/>
  <c r="W15" i="1"/>
  <c r="W14" i="1"/>
  <c r="W12" i="1"/>
  <c r="N34" i="1" l="1"/>
  <c r="N35" i="1" s="1"/>
  <c r="V34" i="1" l="1"/>
  <c r="V35" i="1" s="1"/>
  <c r="AA34" i="1" l="1"/>
  <c r="AA35" i="1" s="1"/>
  <c r="AI34" i="1" l="1"/>
  <c r="AI35" i="1" s="1"/>
  <c r="AH34" i="1"/>
  <c r="AH35" i="1" s="1"/>
  <c r="S48" i="1" s="1"/>
  <c r="AG34" i="1"/>
  <c r="AG35" i="1" s="1"/>
  <c r="S47" i="1" s="1"/>
  <c r="AF34" i="1"/>
  <c r="AF35" i="1" s="1"/>
  <c r="S46" i="1" s="1"/>
  <c r="AE34" i="1"/>
  <c r="AE35" i="1" s="1"/>
  <c r="P34" i="1" l="1"/>
  <c r="P35" i="1" s="1"/>
  <c r="G34" i="1"/>
  <c r="G35" i="1" s="1"/>
  <c r="U34" i="1" l="1"/>
  <c r="U35" i="1" s="1"/>
  <c r="AD34" i="1"/>
  <c r="AD35" i="1" s="1"/>
  <c r="AC34" i="1"/>
  <c r="AC35" i="1" s="1"/>
  <c r="AB34" i="1"/>
  <c r="AB35" i="1" s="1"/>
  <c r="M34" i="1" l="1"/>
  <c r="E34" i="1"/>
  <c r="E35" i="1" s="1"/>
  <c r="D34" i="1"/>
  <c r="D35" i="1" s="1"/>
  <c r="L34" i="1" l="1"/>
  <c r="X34" i="1"/>
  <c r="X35" i="1" s="1"/>
  <c r="F34" i="1"/>
  <c r="F35" i="1" s="1"/>
  <c r="Z34" i="1"/>
  <c r="Z35" i="1" s="1"/>
  <c r="Y34" i="1"/>
  <c r="Y35" i="1" s="1"/>
  <c r="R34" i="1" l="1"/>
  <c r="R35" i="1" s="1"/>
  <c r="H34" i="1"/>
  <c r="Q34" i="1"/>
  <c r="Q35" i="1" s="1"/>
  <c r="O34" i="1"/>
  <c r="O35" i="1" s="1"/>
  <c r="K34" i="1"/>
  <c r="J34" i="1"/>
  <c r="I34" i="1"/>
  <c r="T34" i="1"/>
  <c r="T35" i="1" s="1"/>
  <c r="S34" i="1"/>
  <c r="S35" i="1" s="1"/>
  <c r="H35" i="1" l="1"/>
  <c r="W35" i="1" s="1"/>
  <c r="S49" i="1" s="1"/>
</calcChain>
</file>

<file path=xl/sharedStrings.xml><?xml version="1.0" encoding="utf-8"?>
<sst xmlns="http://schemas.openxmlformats.org/spreadsheetml/2006/main" count="131" uniqueCount="119">
  <si>
    <t>COST COMPONENT</t>
  </si>
  <si>
    <t>Base SOW Subtotal</t>
  </si>
  <si>
    <t>Associated Milestone</t>
  </si>
  <si>
    <t>Anticipated # of Milestone Payments</t>
  </si>
  <si>
    <t>Labor</t>
  </si>
  <si>
    <t>Bidders shall enter costs for each labor/ODC/Sub category based on the proposed payment for achieving each milestone.  The total cost for completion of each Task will be the "Subtotal" multiplied by the "Anticipated # of Milestone Payments"</t>
  </si>
  <si>
    <t>Other ODCs</t>
  </si>
  <si>
    <t>Analytical Laboratory - Soil</t>
  </si>
  <si>
    <t>Analytical Laboratory - Vapor</t>
  </si>
  <si>
    <t>Other Analytical</t>
  </si>
  <si>
    <t>Geoprobe / Driller</t>
  </si>
  <si>
    <t>Waste Disposal</t>
  </si>
  <si>
    <t>Other (specify)</t>
  </si>
  <si>
    <t>Per Milestone Subtotal</t>
  </si>
  <si>
    <t>Total</t>
  </si>
  <si>
    <t>Schedule of Unit Labor Rates</t>
  </si>
  <si>
    <t>HOURLY RATE</t>
  </si>
  <si>
    <t>Sr. Project Engineer, P.E.</t>
  </si>
  <si>
    <t>Project Geologist/ Engineer</t>
  </si>
  <si>
    <t>Associate Project Geologist/ Engineer</t>
  </si>
  <si>
    <t>Staff Geologist/ Engineer</t>
  </si>
  <si>
    <t>Sr. Field Technician</t>
  </si>
  <si>
    <t>Field Technician</t>
  </si>
  <si>
    <t>Word Processor</t>
  </si>
  <si>
    <t>Draftsman</t>
  </si>
  <si>
    <t>Project Coordinator</t>
  </si>
  <si>
    <t>Junior Professional</t>
  </si>
  <si>
    <t>Subcontractor / Vendor Mark-up (%)</t>
  </si>
  <si>
    <t xml:space="preserve">1 - Individual other direct cost line items totaling $5,000 or more must be specified (use separate sheet, if necessary).    </t>
  </si>
  <si>
    <t>2 - Details related to subcontracted costs are requested by the Solicitor to assist in the evaluation of the costs associated with the performance of this work.</t>
  </si>
  <si>
    <t>D</t>
  </si>
  <si>
    <t>Equipment Rental</t>
  </si>
  <si>
    <t>%</t>
  </si>
  <si>
    <t>Professional Surveyor</t>
  </si>
  <si>
    <t>Analytical Laboratory - Water</t>
  </si>
  <si>
    <t>Excavation Contractor</t>
  </si>
  <si>
    <t>Electrical Contractor</t>
  </si>
  <si>
    <r>
      <rPr>
        <b/>
        <sz val="14"/>
        <color rgb="FF0070C0"/>
        <rFont val="Arial"/>
        <family val="2"/>
      </rPr>
      <t>[Insert Bidder Company Name Here]</t>
    </r>
    <r>
      <rPr>
        <b/>
        <sz val="14"/>
        <rFont val="Arial"/>
        <family val="2"/>
      </rPr>
      <t xml:space="preserve"> </t>
    </r>
  </si>
  <si>
    <t>G</t>
  </si>
  <si>
    <t>Bid Cost Spreadsheet</t>
  </si>
  <si>
    <t>A</t>
  </si>
  <si>
    <t>I</t>
  </si>
  <si>
    <t>J</t>
  </si>
  <si>
    <t>K</t>
  </si>
  <si>
    <t xml:space="preserve">ODC ≥$5,000 (Specify) </t>
  </si>
  <si>
    <r>
      <t>Other Direct Costs</t>
    </r>
    <r>
      <rPr>
        <b/>
        <vertAlign val="superscript"/>
        <sz val="11"/>
        <rFont val="Arial"/>
        <family val="2"/>
      </rPr>
      <t>1</t>
    </r>
  </si>
  <si>
    <r>
      <t>Subcontracted Costs</t>
    </r>
    <r>
      <rPr>
        <b/>
        <vertAlign val="superscript"/>
        <sz val="11"/>
        <rFont val="Arial"/>
        <family val="2"/>
      </rPr>
      <t>2</t>
    </r>
  </si>
  <si>
    <t>B</t>
  </si>
  <si>
    <t>H</t>
  </si>
  <si>
    <t>C</t>
  </si>
  <si>
    <t>3 - Bidders shall only enter data into Bid Form areas (Excel file cells) that are shaded in blue.</t>
  </si>
  <si>
    <t>UC1</t>
  </si>
  <si>
    <t>UC2</t>
  </si>
  <si>
    <t>UC3</t>
  </si>
  <si>
    <t>Additional Quarters of Remedial System O&amp;M &gt;&gt;&gt;</t>
  </si>
  <si>
    <t>Herr Foods, Nottingham, PA, Claim #1997-0175(F)</t>
  </si>
  <si>
    <t>Competitive Bid Solicitation for Site Remediation through Closure - Site Specific Standard</t>
  </si>
  <si>
    <t>Milestone C                                    Pilot Testing and Reporting                                    (Applicable only to Remedial Alternatives 2 or 3)</t>
  </si>
  <si>
    <t>Milestone F - Revised RAP Implementation</t>
  </si>
  <si>
    <t xml:space="preserve">Milestone F1                                              Installation of AS or DPE Remediation Wells (Applicable only to Remedial Alternatives 2 or 3)                          </t>
  </si>
  <si>
    <t>Milestone F2                        In-Situ Remedial System Final Design, Equipment Purchase, and Assembly (Applicable  only to Remedial Alternatives 2 or 3)</t>
  </si>
  <si>
    <t>Milestone F6                             Soil Excavation, Transport &amp; Disposal of Impacted Soil and Backfilling (Applicable only to Remedial Alternative 1)</t>
  </si>
  <si>
    <t xml:space="preserve">Milestone H                 Performance Evaluation of RAP Remedial Approach </t>
  </si>
  <si>
    <t>Milestone J                                   Plume Stability Assessment</t>
  </si>
  <si>
    <t>E</t>
  </si>
  <si>
    <t>F1</t>
  </si>
  <si>
    <t>F2</t>
  </si>
  <si>
    <t>F3</t>
  </si>
  <si>
    <t>F4</t>
  </si>
  <si>
    <t>F5</t>
  </si>
  <si>
    <t>F6</t>
  </si>
  <si>
    <t>Milestone K                           Preparation, Submittal and PADEP Approval of Remedial Action Completion Report (RACR)</t>
  </si>
  <si>
    <t>L</t>
  </si>
  <si>
    <t>Milestone M                    Site Closure / Restoration Activities</t>
  </si>
  <si>
    <t>M</t>
  </si>
  <si>
    <r>
      <rPr>
        <b/>
        <sz val="12"/>
        <rFont val="Arial"/>
        <family val="2"/>
      </rPr>
      <t xml:space="preserve">Milestone A </t>
    </r>
    <r>
      <rPr>
        <b/>
        <sz val="11"/>
        <rFont val="Arial"/>
        <family val="2"/>
      </rPr>
      <t>Supplemental Site Characterization Activities</t>
    </r>
  </si>
  <si>
    <r>
      <rPr>
        <b/>
        <sz val="12"/>
        <rFont val="Arial"/>
        <family val="2"/>
      </rPr>
      <t>Milestone B                                                     Vapor Intrusion Study</t>
    </r>
    <r>
      <rPr>
        <b/>
        <sz val="11"/>
        <rFont val="Arial"/>
        <family val="2"/>
      </rPr>
      <t xml:space="preserve">   </t>
    </r>
  </si>
  <si>
    <r>
      <t xml:space="preserve">   </t>
    </r>
    <r>
      <rPr>
        <b/>
        <sz val="12"/>
        <rFont val="Arial"/>
        <family val="2"/>
      </rPr>
      <t>Milestone D</t>
    </r>
    <r>
      <rPr>
        <b/>
        <sz val="11"/>
        <rFont val="Arial"/>
        <family val="2"/>
      </rPr>
      <t xml:space="preserve">                             Documentation of Findings: Preparation, Submittal, and PADEP Approval of Revised RAP</t>
    </r>
  </si>
  <si>
    <r>
      <t xml:space="preserve">Milestone E                                                    Pre-Remediation Quarterly Groundwater Monitoring, Sampling &amp; Reporting                                     </t>
    </r>
    <r>
      <rPr>
        <b/>
        <u/>
        <sz val="11"/>
        <rFont val="Arial"/>
        <family val="2"/>
      </rPr>
      <t>Qtly Fixed Price Unit Costs</t>
    </r>
  </si>
  <si>
    <r>
      <rPr>
        <b/>
        <sz val="12"/>
        <rFont val="Arial"/>
        <family val="2"/>
      </rPr>
      <t>Milestone F3</t>
    </r>
    <r>
      <rPr>
        <b/>
        <sz val="11"/>
        <rFont val="Arial"/>
        <family val="2"/>
      </rPr>
      <t xml:space="preserve">                Site Preparation Work</t>
    </r>
  </si>
  <si>
    <r>
      <rPr>
        <b/>
        <sz val="12"/>
        <rFont val="Arial"/>
        <family val="2"/>
      </rPr>
      <t>Milestone F4</t>
    </r>
    <r>
      <rPr>
        <b/>
        <sz val="11"/>
        <rFont val="Arial"/>
        <family val="2"/>
      </rPr>
      <t xml:space="preserve">                    In-Situ Remediation Equipment Shed / Trailer Location, Trenching, Subsurface Piping, Mechanical, and Electrical (Applicable only to Remedial Alternatives 2 or 3)</t>
    </r>
  </si>
  <si>
    <r>
      <rPr>
        <b/>
        <sz val="12"/>
        <rFont val="Arial"/>
        <family val="2"/>
      </rPr>
      <t>Milestone F5</t>
    </r>
    <r>
      <rPr>
        <b/>
        <sz val="11"/>
        <rFont val="Arial"/>
        <family val="2"/>
      </rPr>
      <t xml:space="preserve">                Final Connections and Startup / Trouble-Shooting of the In-Situ Remediation System (Applicable only to Remedial Alternatives 2 or 3)</t>
    </r>
  </si>
  <si>
    <r>
      <rPr>
        <b/>
        <sz val="12"/>
        <rFont val="Arial"/>
        <family val="2"/>
      </rPr>
      <t xml:space="preserve">Milestone G  </t>
    </r>
    <r>
      <rPr>
        <b/>
        <sz val="11"/>
        <rFont val="Arial"/>
        <family val="2"/>
      </rPr>
      <t xml:space="preserve">                 Remediation System O&amp;M and Groundwater Monitoring, Sampling &amp; Reporting (Applicable only to Remedial Alternative 2)                    </t>
    </r>
    <r>
      <rPr>
        <b/>
        <u/>
        <sz val="11"/>
        <rFont val="Arial"/>
        <family val="2"/>
      </rPr>
      <t>Qtly Fixed Price Unit Costs</t>
    </r>
  </si>
  <si>
    <r>
      <rPr>
        <b/>
        <sz val="12"/>
        <rFont val="Arial"/>
        <family val="2"/>
      </rPr>
      <t xml:space="preserve">Milestone G  </t>
    </r>
    <r>
      <rPr>
        <b/>
        <sz val="11"/>
        <rFont val="Arial"/>
        <family val="2"/>
      </rPr>
      <t xml:space="preserve">                 Remediation System O&amp;M and Groundwater Monitoring, Sampling &amp; Reporting (Applicable only to Remedial Alternative 3)                    </t>
    </r>
    <r>
      <rPr>
        <b/>
        <u/>
        <sz val="11"/>
        <rFont val="Arial"/>
        <family val="2"/>
      </rPr>
      <t>Qtly Fixed Price Unit Costs</t>
    </r>
  </si>
  <si>
    <r>
      <rPr>
        <b/>
        <sz val="12"/>
        <rFont val="Arial"/>
        <family val="2"/>
      </rPr>
      <t xml:space="preserve">Milestone L                             </t>
    </r>
    <r>
      <rPr>
        <b/>
        <sz val="11"/>
        <rFont val="Arial"/>
        <family val="2"/>
      </rPr>
      <t xml:space="preserve">                    Finalizing / Filing of Environmental Covenants</t>
    </r>
  </si>
  <si>
    <r>
      <rPr>
        <b/>
        <sz val="12"/>
        <rFont val="Arial"/>
        <family val="2"/>
      </rPr>
      <t>Milestone I                                  Post-Remediation Groundwater Monitoring and Reporting</t>
    </r>
    <r>
      <rPr>
        <b/>
        <i/>
        <sz val="11"/>
        <rFont val="Arial"/>
        <family val="2"/>
      </rPr>
      <t xml:space="preserve">                             </t>
    </r>
    <r>
      <rPr>
        <b/>
        <u/>
        <sz val="11"/>
        <rFont val="Arial"/>
        <family val="2"/>
      </rPr>
      <t>Qtly Fixed Price Unit Costs</t>
    </r>
  </si>
  <si>
    <t>I9 through I12</t>
  </si>
  <si>
    <t>UC1A</t>
  </si>
  <si>
    <t>UC4</t>
  </si>
  <si>
    <t>UC5</t>
  </si>
  <si>
    <t>UC6</t>
  </si>
  <si>
    <t>UC7</t>
  </si>
  <si>
    <r>
      <t>Optional Cost Adder Milestone E3 through E</t>
    </r>
    <r>
      <rPr>
        <b/>
        <i/>
        <sz val="12"/>
        <rFont val="Arial"/>
        <family val="2"/>
      </rPr>
      <t>n</t>
    </r>
    <r>
      <rPr>
        <b/>
        <sz val="12"/>
        <rFont val="Arial"/>
        <family val="2"/>
      </rPr>
      <t xml:space="preserve">                       Additional Pre-Remediation Quarterly Groundwater Monitoring, Sampling &amp; Reporting                                                      </t>
    </r>
    <r>
      <rPr>
        <b/>
        <u/>
        <sz val="12"/>
        <rFont val="Arial"/>
        <family val="2"/>
      </rPr>
      <t>Qtly Fixed Price Unit Costs</t>
    </r>
  </si>
  <si>
    <r>
      <t>Optional Cost Adder Milestone G9 through G</t>
    </r>
    <r>
      <rPr>
        <b/>
        <i/>
        <sz val="12"/>
        <rFont val="Arial"/>
        <family val="2"/>
      </rPr>
      <t>n</t>
    </r>
    <r>
      <rPr>
        <b/>
        <sz val="12"/>
        <rFont val="Arial"/>
        <family val="2"/>
      </rPr>
      <t xml:space="preserve"> or G13 through G</t>
    </r>
    <r>
      <rPr>
        <b/>
        <i/>
        <sz val="12"/>
        <rFont val="Arial"/>
        <family val="2"/>
      </rPr>
      <t>n</t>
    </r>
    <r>
      <rPr>
        <b/>
        <sz val="12"/>
        <rFont val="Arial"/>
        <family val="2"/>
      </rPr>
      <t xml:space="preserve">                                             Additional Remediation System O&amp;M and Groundwater Monitoring, Sampling &amp; Reporting                                    </t>
    </r>
    <r>
      <rPr>
        <b/>
        <u/>
        <sz val="12"/>
        <rFont val="Arial"/>
        <family val="2"/>
      </rPr>
      <t>Qtly Fixed Price Unit Costs</t>
    </r>
  </si>
  <si>
    <r>
      <rPr>
        <b/>
        <sz val="12"/>
        <rFont val="Arial"/>
        <family val="2"/>
      </rPr>
      <t>Optional Cost Adder Milestone I9 through I12</t>
    </r>
    <r>
      <rPr>
        <b/>
        <sz val="11"/>
        <rFont val="Arial"/>
        <family val="2"/>
      </rPr>
      <t xml:space="preserve"> Additional  Post-Remediation Groundwater Monitoring and Reporting            </t>
    </r>
    <r>
      <rPr>
        <b/>
        <u/>
        <sz val="11"/>
        <rFont val="Arial"/>
        <family val="2"/>
      </rPr>
      <t>Qtly Fixed Price Unit Costs</t>
    </r>
  </si>
  <si>
    <r>
      <rPr>
        <b/>
        <sz val="12"/>
        <rFont val="Arial"/>
        <family val="2"/>
      </rPr>
      <t xml:space="preserve">Optional Cost Adder Milestone UC1 </t>
    </r>
    <r>
      <rPr>
        <b/>
        <sz val="11"/>
        <rFont val="Arial"/>
        <family val="2"/>
      </rPr>
      <t xml:space="preserve">   Temporary Operation of CatOx Unit                                              (3 months)</t>
    </r>
  </si>
  <si>
    <r>
      <rPr>
        <b/>
        <sz val="12"/>
        <rFont val="Arial"/>
        <family val="2"/>
      </rPr>
      <t xml:space="preserve">Optional Cost Adder Milestone UC1A </t>
    </r>
    <r>
      <rPr>
        <b/>
        <sz val="11"/>
        <rFont val="Arial"/>
        <family val="2"/>
      </rPr>
      <t xml:space="preserve">   Additional Months of CatOx Unit Rental              (Per Month Fixed-Price Unit Cost)</t>
    </r>
  </si>
  <si>
    <r>
      <rPr>
        <b/>
        <sz val="12"/>
        <rFont val="Arial"/>
        <family val="2"/>
      </rPr>
      <t xml:space="preserve">Optional Cost Adder Milestone UC2 </t>
    </r>
    <r>
      <rPr>
        <b/>
        <sz val="11"/>
        <rFont val="Arial"/>
        <family val="2"/>
      </rPr>
      <t xml:space="preserve">   LGAC Change-Out</t>
    </r>
  </si>
  <si>
    <r>
      <rPr>
        <b/>
        <sz val="12"/>
        <rFont val="Arial"/>
        <family val="2"/>
      </rPr>
      <t xml:space="preserve">Optional Cost Adder Milestone UC3 </t>
    </r>
    <r>
      <rPr>
        <b/>
        <sz val="11"/>
        <rFont val="Arial"/>
        <family val="2"/>
      </rPr>
      <t xml:space="preserve">   VGAC Change-Out</t>
    </r>
  </si>
  <si>
    <r>
      <t>E3 through E</t>
    </r>
    <r>
      <rPr>
        <b/>
        <i/>
        <sz val="12"/>
        <rFont val="Arial"/>
        <family val="2"/>
      </rPr>
      <t>n</t>
    </r>
  </si>
  <si>
    <r>
      <t>G9 or G13 through G</t>
    </r>
    <r>
      <rPr>
        <b/>
        <i/>
        <sz val="12"/>
        <rFont val="Arial"/>
        <family val="2"/>
      </rPr>
      <t>n</t>
    </r>
  </si>
  <si>
    <t xml:space="preserve">Optional Cost Adder Milestone N                                               Post-Remediation Risk Assessment with Fate &amp; Transport Modeling                               </t>
  </si>
  <si>
    <t>N</t>
  </si>
  <si>
    <t>Milestone E - Irrespective of the two quarters indicated above, all bidders shall indicate below the total/cumulative number of quarterly monitoring &amp; reporting events that are expected to be needed before implementation of the remedial approach.</t>
  </si>
  <si>
    <t>Quarterly Events Prior to Revised RAP Implementation &gt;&gt;&gt;</t>
  </si>
  <si>
    <r>
      <rPr>
        <b/>
        <sz val="12"/>
        <rFont val="Arial"/>
        <family val="2"/>
      </rPr>
      <t xml:space="preserve">Milestone G  </t>
    </r>
    <r>
      <rPr>
        <b/>
        <sz val="11"/>
        <rFont val="Arial"/>
        <family val="2"/>
      </rPr>
      <t xml:space="preserve">                 Remediation System O&amp;M and Groundwater Monitoring, Sampling &amp; Reporting (Applicable only to Remedial Alternative 1)                    </t>
    </r>
    <r>
      <rPr>
        <b/>
        <u/>
        <sz val="11"/>
        <rFont val="Arial"/>
        <family val="2"/>
      </rPr>
      <t>Qtly Fixed Price Unit Costs</t>
    </r>
  </si>
  <si>
    <t>Milestone G - All bidders shall indicate below the additional number of system O&amp;M quarters (beyond the 4, 8 or 12 quarters indicated above for Milestone G) that are expected to be needed to achieve the numeric SSS COC endpoints for groundwater under the bidders care.</t>
  </si>
  <si>
    <t>Optional Cost Adder Milestone UC4                                Contaminated Soil T&amp;D                                 ($/ton)</t>
  </si>
  <si>
    <t>Optional Cost Adder Milestone UC5                                        Clean Fill Importation                            ($/ton)</t>
  </si>
  <si>
    <t>Optional Cost Adder Milestone UC6                                     Contaminated Water T&amp;D                                 ($/gallon)</t>
  </si>
  <si>
    <t>Optional Cost Adder Milestone UC7                                       Expansion of Soil Excavation                     ($/in-place cubic yard)</t>
  </si>
  <si>
    <t>Total Bid Cost
for Scoring Purposes Only</t>
  </si>
  <si>
    <t>assumed cost of Cost Adder UC4 for scoring purposes only</t>
  </si>
  <si>
    <t>assumed cost of Cost Adder UC5 for scoring purposes only</t>
  </si>
  <si>
    <t>assumed cost of Cost Adder UC6 for scoring purposes only</t>
  </si>
  <si>
    <r>
      <rPr>
        <b/>
        <sz val="11"/>
        <color theme="1"/>
        <rFont val="Arial"/>
        <family val="2"/>
      </rPr>
      <t>Assumed tonnage for UC4</t>
    </r>
    <r>
      <rPr>
        <sz val="11"/>
        <color theme="1"/>
        <rFont val="Arial"/>
        <family val="2"/>
      </rPr>
      <t xml:space="preserve">
Remedial Alternative #1 
</t>
    </r>
  </si>
  <si>
    <r>
      <t xml:space="preserve">Assumed tonnage for UC5
</t>
    </r>
    <r>
      <rPr>
        <sz val="11"/>
        <rFont val="Arial"/>
        <family val="2"/>
      </rPr>
      <t>Remedial Alternative #1 (the same as UC4)</t>
    </r>
  </si>
  <si>
    <r>
      <rPr>
        <b/>
        <sz val="11"/>
        <color theme="1"/>
        <rFont val="Arial"/>
        <family val="2"/>
      </rPr>
      <t>Assumed gallons for UC6</t>
    </r>
    <r>
      <rPr>
        <sz val="11"/>
        <color theme="1"/>
        <rFont val="Arial"/>
        <family val="2"/>
      </rPr>
      <t xml:space="preserve">
Remedial Alternative #1 
</t>
    </r>
  </si>
  <si>
    <r>
      <rPr>
        <b/>
        <sz val="12"/>
        <rFont val="Arial"/>
        <family val="2"/>
      </rPr>
      <t>Cost for Bid Scoring Purposes</t>
    </r>
    <r>
      <rPr>
        <sz val="12"/>
        <rFont val="Arial"/>
        <family val="2"/>
      </rPr>
      <t xml:space="preserve">
For the purpose of evaluating the cost component of bid responses proposing Remedial Alternative #1, the volume of soil excavated for off-site disposal and volume of water requiring off-site disposal have been assumed.  The bidders unit costs for UC4, UC5, and UC6 will be multiplied by the assumed quantities and added to the bidders base SOW subtotal (from cell W35).  The calculcated cost will be used for bid scoring purposes (only) and the volumes assumed will not be part of the Remediation Agreement.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</si>
</sst>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
  </numFmts>
  <fonts count="23" x14ac:knownFonts="1">
    <font>
      <sz val="10"/>
      <name val="Arial"/>
    </font>
    <font>
      <b/>
      <sz val="14"/>
      <name val="Arial"/>
      <family val="2"/>
    </font>
    <font>
      <sz val="9"/>
      <name val="Arial"/>
      <family val="2"/>
    </font>
    <font>
      <b/>
      <sz val="12"/>
      <name val="Arial"/>
      <family val="2"/>
    </font>
    <font>
      <sz val="12"/>
      <name val="Arial"/>
      <family val="2"/>
    </font>
    <font>
      <sz val="10"/>
      <name val="Arial"/>
      <family val="2"/>
    </font>
    <font>
      <sz val="8"/>
      <name val="Arial"/>
      <family val="2"/>
    </font>
    <font>
      <b/>
      <sz val="11"/>
      <name val="Arial"/>
      <family val="2"/>
    </font>
    <font>
      <b/>
      <sz val="9"/>
      <name val="Arial"/>
      <family val="2"/>
    </font>
    <font>
      <sz val="8"/>
      <name val="Arial"/>
      <family val="2"/>
    </font>
    <font>
      <b/>
      <sz val="14"/>
      <color rgb="FF0070C0"/>
      <name val="Arial"/>
      <family val="2"/>
    </font>
    <font>
      <b/>
      <vertAlign val="superscript"/>
      <sz val="11"/>
      <name val="Arial"/>
      <family val="2"/>
    </font>
    <font>
      <sz val="11"/>
      <name val="Arial"/>
      <family val="2"/>
    </font>
    <font>
      <b/>
      <sz val="10"/>
      <name val="Arial"/>
      <family val="2"/>
    </font>
    <font>
      <b/>
      <sz val="14"/>
      <color rgb="FF00B050"/>
      <name val="Arial"/>
      <family val="2"/>
    </font>
    <font>
      <b/>
      <u/>
      <sz val="11"/>
      <name val="Arial"/>
      <family val="2"/>
    </font>
    <font>
      <b/>
      <i/>
      <sz val="11"/>
      <name val="Arial"/>
      <family val="2"/>
    </font>
    <font>
      <b/>
      <i/>
      <sz val="12"/>
      <name val="Arial"/>
      <family val="2"/>
    </font>
    <font>
      <b/>
      <u/>
      <sz val="12"/>
      <name val="Arial"/>
      <family val="2"/>
    </font>
    <font>
      <sz val="10"/>
      <name val="Arial"/>
    </font>
    <font>
      <sz val="11"/>
      <color theme="1"/>
      <name val="Arial"/>
      <family val="2"/>
    </font>
    <font>
      <b/>
      <sz val="11"/>
      <color theme="1"/>
      <name val="Arial"/>
      <family val="2"/>
    </font>
    <font>
      <b/>
      <sz val="12"/>
      <color rgb="FF00B050"/>
      <name val="Arial"/>
      <family val="2"/>
    </font>
  </fonts>
  <fills count="9">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right style="medium">
        <color auto="1"/>
      </right>
      <top/>
      <bottom style="thick">
        <color auto="1"/>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2">
    <xf numFmtId="0" fontId="0" fillId="0" borderId="0"/>
    <xf numFmtId="43" fontId="19" fillId="0" borderId="0" applyFont="0" applyFill="0" applyBorder="0" applyAlignment="0" applyProtection="0"/>
  </cellStyleXfs>
  <cellXfs count="136">
    <xf numFmtId="0" fontId="0" fillId="0" borderId="0" xfId="0"/>
    <xf numFmtId="0" fontId="2" fillId="0" borderId="0" xfId="0" applyFont="1"/>
    <xf numFmtId="0" fontId="4" fillId="0" borderId="0" xfId="0" applyFont="1" applyAlignment="1">
      <alignment horizontal="center"/>
    </xf>
    <xf numFmtId="164" fontId="3" fillId="2" borderId="1" xfId="0" applyNumberFormat="1" applyFont="1" applyFill="1" applyBorder="1" applyAlignment="1" applyProtection="1">
      <alignment horizontal="center"/>
    </xf>
    <xf numFmtId="164" fontId="2" fillId="3" borderId="1" xfId="0" applyNumberFormat="1" applyFont="1" applyFill="1" applyBorder="1" applyAlignment="1" applyProtection="1">
      <alignment horizontal="center"/>
      <protection locked="0"/>
    </xf>
    <xf numFmtId="0" fontId="4" fillId="0" borderId="0" xfId="0" applyFont="1"/>
    <xf numFmtId="164" fontId="2" fillId="2" borderId="1" xfId="0" applyNumberFormat="1" applyFont="1" applyFill="1" applyBorder="1" applyAlignment="1" applyProtection="1">
      <alignment horizontal="center"/>
    </xf>
    <xf numFmtId="164" fontId="3" fillId="2" borderId="4" xfId="0" applyNumberFormat="1" applyFont="1" applyFill="1" applyBorder="1" applyAlignment="1" applyProtection="1">
      <alignment horizontal="center"/>
    </xf>
    <xf numFmtId="0" fontId="2" fillId="0" borderId="0" xfId="0" applyFont="1" applyProtection="1">
      <protection locked="0"/>
    </xf>
    <xf numFmtId="0" fontId="2" fillId="0" borderId="0" xfId="0" applyFont="1" applyAlignment="1" applyProtection="1">
      <alignment vertical="top"/>
      <protection locked="0"/>
    </xf>
    <xf numFmtId="164" fontId="2" fillId="3" borderId="8" xfId="0" applyNumberFormat="1" applyFont="1" applyFill="1" applyBorder="1" applyAlignment="1" applyProtection="1">
      <alignment horizontal="center"/>
      <protection locked="0"/>
    </xf>
    <xf numFmtId="0" fontId="2" fillId="0" borderId="6" xfId="0" applyFont="1" applyBorder="1" applyAlignment="1" applyProtection="1">
      <alignment vertical="top"/>
    </xf>
    <xf numFmtId="0" fontId="2" fillId="0" borderId="10" xfId="0" applyFont="1" applyBorder="1" applyAlignment="1" applyProtection="1">
      <alignment vertical="top"/>
    </xf>
    <xf numFmtId="0" fontId="2" fillId="0" borderId="0" xfId="0" applyFont="1" applyAlignment="1" applyProtection="1">
      <alignment vertical="top"/>
    </xf>
    <xf numFmtId="0" fontId="2" fillId="0" borderId="0" xfId="0" applyFont="1" applyAlignment="1" applyProtection="1">
      <alignment horizontal="left" vertical="top"/>
    </xf>
    <xf numFmtId="164" fontId="2" fillId="3" borderId="11" xfId="0" applyNumberFormat="1" applyFont="1" applyFill="1" applyBorder="1" applyAlignment="1" applyProtection="1">
      <alignment horizontal="center"/>
      <protection locked="0"/>
    </xf>
    <xf numFmtId="164" fontId="2" fillId="3" borderId="13" xfId="0" applyNumberFormat="1" applyFont="1" applyFill="1" applyBorder="1" applyAlignment="1" applyProtection="1">
      <alignment horizontal="center"/>
      <protection locked="0"/>
    </xf>
    <xf numFmtId="0" fontId="2" fillId="0" borderId="16" xfId="0" applyFont="1" applyBorder="1" applyAlignment="1" applyProtection="1">
      <alignment vertical="top"/>
    </xf>
    <xf numFmtId="164" fontId="2" fillId="3" borderId="14" xfId="0" applyNumberFormat="1"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10" fontId="2" fillId="3" borderId="12" xfId="0" applyNumberFormat="1" applyFont="1" applyFill="1" applyBorder="1" applyAlignment="1" applyProtection="1">
      <alignment horizontal="center"/>
      <protection locked="0"/>
    </xf>
    <xf numFmtId="0" fontId="9" fillId="0"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center" wrapText="1"/>
    </xf>
    <xf numFmtId="0" fontId="2" fillId="0" borderId="0" xfId="0" applyFont="1" applyProtection="1"/>
    <xf numFmtId="0" fontId="2" fillId="0" borderId="0" xfId="0" applyFont="1" applyBorder="1" applyProtection="1"/>
    <xf numFmtId="0" fontId="2" fillId="0" borderId="0" xfId="0" applyFont="1" applyFill="1" applyBorder="1" applyAlignment="1" applyProtection="1">
      <alignment vertical="top"/>
    </xf>
    <xf numFmtId="0" fontId="3" fillId="0" borderId="0" xfId="0" applyFont="1" applyFill="1" applyBorder="1" applyAlignment="1" applyProtection="1">
      <alignment horizontal="center" vertical="center" wrapText="1"/>
    </xf>
    <xf numFmtId="0" fontId="7" fillId="0" borderId="9" xfId="0" applyFont="1" applyBorder="1" applyProtection="1"/>
    <xf numFmtId="0" fontId="7" fillId="0" borderId="2" xfId="0" applyFont="1" applyBorder="1" applyProtection="1"/>
    <xf numFmtId="0" fontId="12" fillId="0" borderId="2" xfId="0" applyFont="1" applyBorder="1" applyAlignment="1" applyProtection="1">
      <alignment horizontal="left"/>
    </xf>
    <xf numFmtId="0" fontId="12" fillId="0" borderId="2" xfId="0" applyFont="1" applyBorder="1" applyProtection="1"/>
    <xf numFmtId="164" fontId="2" fillId="7" borderId="1" xfId="0" applyNumberFormat="1" applyFont="1" applyFill="1" applyBorder="1" applyAlignment="1" applyProtection="1">
      <alignment horizontal="center"/>
      <protection locked="0"/>
    </xf>
    <xf numFmtId="0" fontId="13" fillId="0" borderId="0"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12" fillId="7" borderId="2" xfId="0" applyFont="1" applyFill="1" applyBorder="1" applyAlignment="1" applyProtection="1">
      <alignment horizontal="left"/>
      <protection locked="0"/>
    </xf>
    <xf numFmtId="0" fontId="12" fillId="7" borderId="2" xfId="0" applyFont="1" applyFill="1" applyBorder="1" applyProtection="1">
      <protection locked="0"/>
    </xf>
    <xf numFmtId="0" fontId="12" fillId="7" borderId="3" xfId="0" applyFont="1" applyFill="1" applyBorder="1" applyAlignment="1" applyProtection="1">
      <alignment horizontal="left"/>
      <protection locked="0"/>
    </xf>
    <xf numFmtId="164" fontId="2" fillId="0" borderId="1" xfId="0" applyNumberFormat="1" applyFont="1" applyFill="1" applyBorder="1" applyAlignment="1" applyProtection="1">
      <alignment horizontal="center"/>
    </xf>
    <xf numFmtId="0" fontId="3" fillId="0" borderId="0" xfId="0" applyFont="1" applyProtection="1"/>
    <xf numFmtId="164" fontId="4" fillId="0" borderId="0" xfId="0" applyNumberFormat="1" applyFont="1" applyAlignment="1" applyProtection="1">
      <alignment horizontal="center"/>
    </xf>
    <xf numFmtId="164" fontId="1" fillId="0" borderId="0" xfId="0" applyNumberFormat="1" applyFont="1" applyBorder="1" applyAlignment="1" applyProtection="1">
      <alignment horizontal="center"/>
    </xf>
    <xf numFmtId="0" fontId="4" fillId="0" borderId="0" xfId="0" applyFont="1" applyProtection="1"/>
    <xf numFmtId="0" fontId="12"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2" fillId="7" borderId="6" xfId="0" applyFont="1" applyFill="1" applyBorder="1" applyAlignment="1" applyProtection="1">
      <alignment vertical="top"/>
      <protection locked="0"/>
    </xf>
    <xf numFmtId="0" fontId="2" fillId="7" borderId="15" xfId="0" applyFont="1" applyFill="1" applyBorder="1" applyAlignment="1" applyProtection="1">
      <alignment vertical="top"/>
      <protection locked="0"/>
    </xf>
    <xf numFmtId="0" fontId="2" fillId="7" borderId="7" xfId="0" applyFont="1" applyFill="1" applyBorder="1" applyAlignment="1" applyProtection="1">
      <alignment vertical="top"/>
      <protection locked="0"/>
    </xf>
    <xf numFmtId="164" fontId="2"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vertical="center"/>
    </xf>
    <xf numFmtId="0" fontId="0" fillId="0" borderId="0" xfId="0" applyAlignment="1" applyProtection="1">
      <alignment vertical="top"/>
    </xf>
    <xf numFmtId="0" fontId="2" fillId="0" borderId="0" xfId="0" applyFont="1" applyFill="1" applyAlignment="1" applyProtection="1">
      <alignment vertical="top"/>
    </xf>
    <xf numFmtId="10" fontId="2" fillId="0" borderId="0" xfId="0" applyNumberFormat="1" applyFont="1" applyFill="1" applyBorder="1" applyAlignment="1" applyProtection="1">
      <alignment horizontal="center"/>
    </xf>
    <xf numFmtId="0" fontId="0" fillId="0" borderId="0" xfId="0"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top"/>
    </xf>
    <xf numFmtId="0" fontId="7" fillId="0" borderId="0" xfId="0"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wrapText="1"/>
    </xf>
    <xf numFmtId="164" fontId="3" fillId="0" borderId="1" xfId="0" applyNumberFormat="1" applyFont="1" applyBorder="1" applyAlignment="1" applyProtection="1">
      <alignment horizontal="center"/>
    </xf>
    <xf numFmtId="164" fontId="3" fillId="0" borderId="3" xfId="0" applyNumberFormat="1" applyFont="1" applyBorder="1" applyAlignment="1" applyProtection="1">
      <alignment horizontal="center"/>
    </xf>
    <xf numFmtId="164" fontId="3" fillId="0" borderId="10" xfId="0" applyNumberFormat="1" applyFont="1" applyBorder="1" applyAlignment="1" applyProtection="1">
      <alignment horizontal="center"/>
    </xf>
    <xf numFmtId="0" fontId="1" fillId="0" borderId="0" xfId="0" applyFont="1" applyBorder="1" applyAlignment="1">
      <alignment horizontal="center" vertical="center" wrapText="1"/>
    </xf>
    <xf numFmtId="164" fontId="14" fillId="0" borderId="5" xfId="0" applyNumberFormat="1" applyFont="1" applyBorder="1" applyAlignment="1" applyProtection="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xf>
    <xf numFmtId="0" fontId="1" fillId="0" borderId="0" xfId="0" applyFont="1" applyBorder="1" applyAlignment="1">
      <alignment horizontal="center" vertical="center" wrapText="1"/>
    </xf>
    <xf numFmtId="0" fontId="3" fillId="0" borderId="0" xfId="0" applyFont="1" applyFill="1" applyAlignment="1" applyProtection="1">
      <alignment vertical="top"/>
    </xf>
    <xf numFmtId="164" fontId="5" fillId="7" borderId="35" xfId="0" applyNumberFormat="1" applyFont="1" applyFill="1" applyBorder="1" applyAlignment="1" applyProtection="1">
      <alignment horizontal="center" vertical="center"/>
      <protection locked="0"/>
    </xf>
    <xf numFmtId="164" fontId="5" fillId="7" borderId="38" xfId="0" applyNumberFormat="1" applyFont="1" applyFill="1" applyBorder="1" applyAlignment="1" applyProtection="1">
      <alignment horizontal="center" vertical="center"/>
      <protection locked="0"/>
    </xf>
    <xf numFmtId="1" fontId="13" fillId="0" borderId="35" xfId="0" applyNumberFormat="1" applyFont="1" applyFill="1" applyBorder="1" applyAlignment="1" applyProtection="1">
      <alignment horizontal="center" vertical="center"/>
    </xf>
    <xf numFmtId="1" fontId="13" fillId="0" borderId="35" xfId="0" applyNumberFormat="1" applyFont="1" applyFill="1" applyBorder="1" applyAlignment="1" applyProtection="1">
      <alignment horizontal="center" vertical="center" wrapText="1"/>
    </xf>
    <xf numFmtId="1" fontId="13" fillId="0" borderId="35" xfId="1" applyNumberFormat="1" applyFont="1" applyFill="1" applyBorder="1" applyAlignment="1" applyProtection="1">
      <alignment horizontal="center" vertical="center"/>
    </xf>
    <xf numFmtId="0" fontId="2" fillId="0" borderId="17" xfId="0" applyFont="1" applyFill="1" applyBorder="1" applyAlignment="1" applyProtection="1">
      <alignment vertical="top"/>
    </xf>
    <xf numFmtId="0" fontId="6" fillId="0" borderId="39" xfId="0" applyFont="1" applyFill="1" applyBorder="1" applyAlignment="1" applyProtection="1">
      <alignment horizontal="left" vertical="top" wrapText="1"/>
    </xf>
    <xf numFmtId="0" fontId="2" fillId="0" borderId="39" xfId="0" applyFont="1" applyBorder="1" applyAlignment="1" applyProtection="1">
      <alignment vertical="top"/>
    </xf>
    <xf numFmtId="0" fontId="12" fillId="0" borderId="8" xfId="0" applyFont="1" applyBorder="1" applyAlignment="1" applyProtection="1">
      <alignment vertical="top" wrapText="1"/>
    </xf>
    <xf numFmtId="0" fontId="12" fillId="0" borderId="13" xfId="0" applyFont="1" applyBorder="1" applyAlignment="1" applyProtection="1">
      <alignment vertical="top" wrapText="1"/>
    </xf>
    <xf numFmtId="0" fontId="7" fillId="0" borderId="1" xfId="0" applyFont="1" applyBorder="1" applyAlignment="1" applyProtection="1">
      <alignment vertical="top" wrapText="1"/>
    </xf>
    <xf numFmtId="164" fontId="22" fillId="0" borderId="1" xfId="0" applyNumberFormat="1" applyFont="1" applyBorder="1" applyAlignment="1" applyProtection="1">
      <alignment horizontal="center" vertical="center"/>
    </xf>
    <xf numFmtId="0" fontId="1" fillId="0" borderId="0" xfId="0" applyFont="1" applyBorder="1" applyAlignment="1">
      <alignment horizontal="center" vertical="center" wrapText="1"/>
    </xf>
    <xf numFmtId="0" fontId="1" fillId="7" borderId="0" xfId="0" applyFont="1" applyFill="1" applyBorder="1" applyAlignment="1" applyProtection="1">
      <alignment horizontal="center" vertical="center" wrapText="1"/>
      <protection locked="0"/>
    </xf>
    <xf numFmtId="0" fontId="4" fillId="8" borderId="21" xfId="0" applyFont="1" applyFill="1" applyBorder="1" applyAlignment="1" applyProtection="1">
      <alignment horizontal="center" vertical="center" wrapText="1"/>
    </xf>
    <xf numFmtId="0" fontId="4" fillId="8" borderId="33" xfId="0" applyFont="1" applyFill="1" applyBorder="1" applyAlignment="1" applyProtection="1">
      <alignment horizontal="center" vertical="center" wrapText="1"/>
    </xf>
    <xf numFmtId="0" fontId="4" fillId="8" borderId="22"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164" fontId="3" fillId="0" borderId="10" xfId="0" applyNumberFormat="1" applyFont="1" applyBorder="1" applyAlignment="1" applyProtection="1">
      <alignment horizontal="center"/>
    </xf>
    <xf numFmtId="0" fontId="0" fillId="0" borderId="18" xfId="0" applyBorder="1" applyAlignment="1" applyProtection="1">
      <alignment horizontal="center"/>
    </xf>
    <xf numFmtId="0" fontId="0" fillId="0" borderId="4" xfId="0" applyBorder="1" applyAlignment="1" applyProtection="1">
      <alignment horizontal="center"/>
    </xf>
    <xf numFmtId="0" fontId="3" fillId="6" borderId="9"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3" fillId="7" borderId="0" xfId="0" applyFont="1" applyFill="1" applyAlignment="1" applyProtection="1">
      <alignment vertical="top"/>
    </xf>
    <xf numFmtId="0" fontId="1" fillId="0" borderId="17" xfId="0" applyFont="1" applyBorder="1" applyAlignment="1" applyProtection="1">
      <alignment horizontal="center"/>
    </xf>
    <xf numFmtId="0" fontId="1" fillId="0" borderId="5" xfId="0" applyFont="1" applyBorder="1" applyAlignment="1" applyProtection="1">
      <alignment horizontal="center"/>
    </xf>
    <xf numFmtId="0" fontId="7" fillId="6" borderId="9" xfId="0" applyFont="1" applyFill="1" applyBorder="1" applyAlignment="1" applyProtection="1">
      <alignment horizontal="center" vertical="center" wrapText="1"/>
    </xf>
    <xf numFmtId="0" fontId="1" fillId="0" borderId="10" xfId="0" applyFont="1" applyBorder="1" applyAlignment="1" applyProtection="1">
      <alignment horizontal="center"/>
    </xf>
    <xf numFmtId="0" fontId="1" fillId="0" borderId="4" xfId="0" applyFont="1" applyBorder="1" applyAlignment="1" applyProtection="1">
      <alignment horizontal="center"/>
    </xf>
    <xf numFmtId="0" fontId="7" fillId="5" borderId="10"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5" fillId="5" borderId="9" xfId="0" applyFont="1" applyFill="1" applyBorder="1" applyAlignment="1" applyProtection="1">
      <alignment horizontal="center" textRotation="90" wrapText="1"/>
    </xf>
    <xf numFmtId="0" fontId="5" fillId="5" borderId="2" xfId="0" applyFont="1" applyFill="1" applyBorder="1" applyAlignment="1" applyProtection="1">
      <alignment horizontal="center" textRotation="90" wrapText="1"/>
    </xf>
    <xf numFmtId="0" fontId="5" fillId="5" borderId="3" xfId="0" applyFont="1" applyFill="1" applyBorder="1" applyAlignment="1" applyProtection="1">
      <alignment horizontal="center" textRotation="90" wrapText="1"/>
    </xf>
    <xf numFmtId="0" fontId="7" fillId="6" borderId="10"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12" fillId="6" borderId="30" xfId="0" applyFont="1" applyFill="1" applyBorder="1" applyAlignment="1" applyProtection="1">
      <alignment horizontal="center" vertical="center" wrapText="1"/>
    </xf>
    <xf numFmtId="0" fontId="12" fillId="6" borderId="31" xfId="0" applyFont="1" applyFill="1" applyBorder="1" applyAlignment="1" applyProtection="1">
      <alignment horizontal="center" vertical="center" wrapText="1"/>
    </xf>
    <xf numFmtId="0" fontId="7" fillId="6" borderId="30"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13" fillId="7" borderId="25" xfId="0" applyFont="1" applyFill="1" applyBorder="1" applyAlignment="1" applyProtection="1">
      <alignment horizontal="center" vertical="center" wrapText="1"/>
      <protection locked="0"/>
    </xf>
    <xf numFmtId="0" fontId="13" fillId="7" borderId="28"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colors>
    <mruColors>
      <color rgb="FFCCFFFF"/>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tabSelected="1" topLeftCell="K7" zoomScale="70" zoomScaleNormal="70" workbookViewId="0">
      <selection activeCell="S46" sqref="S46"/>
    </sheetView>
  </sheetViews>
  <sheetFormatPr defaultColWidth="8.7109375" defaultRowHeight="12" x14ac:dyDescent="0.2"/>
  <cols>
    <col min="1" max="1" width="31.7109375" style="1" customWidth="1"/>
    <col min="2" max="2" width="16.28515625" style="1" customWidth="1"/>
    <col min="3" max="3" width="20.5703125" style="1" customWidth="1"/>
    <col min="4" max="4" width="18.7109375" style="1" customWidth="1"/>
    <col min="5" max="5" width="23" style="1" customWidth="1"/>
    <col min="6" max="7" width="21" style="1" customWidth="1"/>
    <col min="8" max="8" width="23.42578125" style="1" customWidth="1"/>
    <col min="9" max="9" width="27.140625" style="1" customWidth="1"/>
    <col min="10" max="10" width="18.7109375" style="1" customWidth="1"/>
    <col min="11" max="11" width="28.140625" style="1" customWidth="1"/>
    <col min="12" max="12" width="24.5703125" style="1" customWidth="1"/>
    <col min="13" max="13" width="25.140625" style="1" customWidth="1"/>
    <col min="14" max="14" width="33" style="1" customWidth="1"/>
    <col min="15" max="16" width="30.140625" style="1" customWidth="1"/>
    <col min="17" max="17" width="18.7109375" style="1" customWidth="1"/>
    <col min="18" max="18" width="21.7109375" style="1" customWidth="1"/>
    <col min="19" max="23" width="18.7109375" style="1" customWidth="1"/>
    <col min="24" max="24" width="35" style="1" customWidth="1"/>
    <col min="25" max="25" width="33.7109375" style="1" customWidth="1"/>
    <col min="26" max="26" width="23.28515625" style="1" customWidth="1"/>
    <col min="27" max="27" width="24.42578125" style="1" customWidth="1"/>
    <col min="28" max="28" width="20.7109375" style="1" customWidth="1"/>
    <col min="29" max="29" width="21.5703125" style="1" customWidth="1"/>
    <col min="30" max="30" width="20.5703125" style="1" customWidth="1"/>
    <col min="31" max="31" width="21" style="1" customWidth="1"/>
    <col min="32" max="32" width="20" style="1" customWidth="1"/>
    <col min="33" max="33" width="20.85546875" style="1" customWidth="1"/>
    <col min="34" max="34" width="21.140625" style="1" customWidth="1"/>
    <col min="35" max="35" width="19.7109375" style="1" customWidth="1"/>
    <col min="36" max="16384" width="8.7109375" style="1"/>
  </cols>
  <sheetData>
    <row r="1" spans="1:35" ht="18" customHeight="1" x14ac:dyDescent="0.2">
      <c r="A1" s="83" t="s">
        <v>39</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row>
    <row r="2" spans="1:35" ht="18" customHeight="1" x14ac:dyDescent="0.2">
      <c r="A2" s="83" t="s">
        <v>55</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row>
    <row r="3" spans="1:35" ht="18" customHeight="1" x14ac:dyDescent="0.2">
      <c r="A3" s="83" t="s">
        <v>56</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row>
    <row r="4" spans="1:35" ht="18" customHeight="1" x14ac:dyDescent="0.2">
      <c r="A4" s="56"/>
      <c r="B4" s="56"/>
      <c r="C4" s="56"/>
      <c r="D4" s="56"/>
      <c r="E4" s="56"/>
      <c r="F4" s="56"/>
      <c r="G4" s="63"/>
      <c r="H4" s="56"/>
      <c r="I4" s="56"/>
      <c r="J4" s="56"/>
      <c r="K4" s="56"/>
      <c r="L4" s="56"/>
      <c r="M4" s="56"/>
      <c r="N4" s="69"/>
      <c r="O4" s="56"/>
      <c r="P4" s="64"/>
      <c r="Q4" s="56"/>
      <c r="R4" s="56"/>
      <c r="S4" s="56"/>
      <c r="T4" s="56"/>
      <c r="U4" s="61"/>
      <c r="V4" s="65"/>
      <c r="W4" s="56"/>
      <c r="X4" s="56"/>
    </row>
    <row r="5" spans="1:35" ht="18" customHeight="1" x14ac:dyDescent="0.2">
      <c r="A5" s="84" t="s">
        <v>37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row>
    <row r="6" spans="1:35" ht="18" customHeight="1" thickBot="1" x14ac:dyDescent="0.25">
      <c r="A6" s="57"/>
      <c r="B6" s="57"/>
      <c r="C6" s="57"/>
      <c r="D6" s="57"/>
      <c r="E6" s="57"/>
      <c r="F6" s="57"/>
      <c r="G6" s="57"/>
      <c r="H6" s="57"/>
      <c r="I6" s="57"/>
      <c r="J6" s="57"/>
      <c r="K6" s="57"/>
      <c r="L6" s="57"/>
      <c r="M6" s="57"/>
      <c r="N6" s="57"/>
      <c r="O6" s="57"/>
      <c r="P6" s="57"/>
      <c r="Q6" s="57"/>
      <c r="R6" s="57"/>
      <c r="S6" s="57"/>
      <c r="T6" s="57"/>
      <c r="U6" s="57"/>
      <c r="V6" s="57"/>
      <c r="W6" s="57"/>
      <c r="X6" s="57"/>
      <c r="Y6" s="24"/>
      <c r="Z6" s="24"/>
      <c r="AA6" s="24"/>
    </row>
    <row r="7" spans="1:35" ht="18" customHeight="1" thickBot="1" x14ac:dyDescent="0.25">
      <c r="A7" s="130" t="s">
        <v>0</v>
      </c>
      <c r="B7" s="131"/>
      <c r="C7" s="91" t="s">
        <v>75</v>
      </c>
      <c r="D7" s="91" t="s">
        <v>76</v>
      </c>
      <c r="E7" s="88" t="s">
        <v>57</v>
      </c>
      <c r="F7" s="91" t="s">
        <v>77</v>
      </c>
      <c r="G7" s="91" t="s">
        <v>78</v>
      </c>
      <c r="H7" s="112" t="s">
        <v>58</v>
      </c>
      <c r="I7" s="113"/>
      <c r="J7" s="113"/>
      <c r="K7" s="113"/>
      <c r="L7" s="113"/>
      <c r="M7" s="114"/>
      <c r="N7" s="91" t="s">
        <v>105</v>
      </c>
      <c r="O7" s="91" t="s">
        <v>82</v>
      </c>
      <c r="P7" s="91" t="s">
        <v>83</v>
      </c>
      <c r="Q7" s="88" t="s">
        <v>62</v>
      </c>
      <c r="R7" s="91" t="s">
        <v>85</v>
      </c>
      <c r="S7" s="88" t="s">
        <v>63</v>
      </c>
      <c r="T7" s="88" t="s">
        <v>71</v>
      </c>
      <c r="U7" s="91" t="s">
        <v>84</v>
      </c>
      <c r="V7" s="91" t="s">
        <v>73</v>
      </c>
      <c r="W7" s="91" t="s">
        <v>1</v>
      </c>
      <c r="X7" s="88" t="s">
        <v>92</v>
      </c>
      <c r="Y7" s="88" t="s">
        <v>93</v>
      </c>
      <c r="Z7" s="91" t="s">
        <v>94</v>
      </c>
      <c r="AA7" s="91" t="s">
        <v>101</v>
      </c>
      <c r="AB7" s="91" t="s">
        <v>95</v>
      </c>
      <c r="AC7" s="91" t="s">
        <v>96</v>
      </c>
      <c r="AD7" s="91" t="s">
        <v>97</v>
      </c>
      <c r="AE7" s="91" t="s">
        <v>98</v>
      </c>
      <c r="AF7" s="91" t="s">
        <v>107</v>
      </c>
      <c r="AG7" s="91" t="s">
        <v>108</v>
      </c>
      <c r="AH7" s="91" t="s">
        <v>109</v>
      </c>
      <c r="AI7" s="91" t="s">
        <v>110</v>
      </c>
    </row>
    <row r="8" spans="1:35" s="2" customFormat="1" ht="91.5" customHeight="1" x14ac:dyDescent="0.2">
      <c r="A8" s="132"/>
      <c r="B8" s="133"/>
      <c r="C8" s="89"/>
      <c r="D8" s="89"/>
      <c r="E8" s="89"/>
      <c r="F8" s="89"/>
      <c r="G8" s="89"/>
      <c r="H8" s="95" t="s">
        <v>59</v>
      </c>
      <c r="I8" s="95" t="s">
        <v>60</v>
      </c>
      <c r="J8" s="104" t="s">
        <v>79</v>
      </c>
      <c r="K8" s="104" t="s">
        <v>80</v>
      </c>
      <c r="L8" s="91" t="s">
        <v>81</v>
      </c>
      <c r="M8" s="88" t="s">
        <v>61</v>
      </c>
      <c r="N8" s="89"/>
      <c r="O8" s="89"/>
      <c r="P8" s="89"/>
      <c r="Q8" s="89"/>
      <c r="R8" s="89"/>
      <c r="S8" s="89"/>
      <c r="T8" s="89"/>
      <c r="U8" s="89"/>
      <c r="V8" s="89"/>
      <c r="W8" s="89"/>
      <c r="X8" s="89"/>
      <c r="Y8" s="89"/>
      <c r="Z8" s="89"/>
      <c r="AA8" s="89"/>
      <c r="AB8" s="89"/>
      <c r="AC8" s="89"/>
      <c r="AD8" s="89"/>
      <c r="AE8" s="89"/>
      <c r="AF8" s="89"/>
      <c r="AG8" s="89"/>
      <c r="AH8" s="89"/>
      <c r="AI8" s="89"/>
    </row>
    <row r="9" spans="1:35" s="2" customFormat="1" ht="72" customHeight="1" thickBot="1" x14ac:dyDescent="0.25">
      <c r="A9" s="134"/>
      <c r="B9" s="135"/>
      <c r="C9" s="90"/>
      <c r="D9" s="90"/>
      <c r="E9" s="90"/>
      <c r="F9" s="90"/>
      <c r="G9" s="90"/>
      <c r="H9" s="96"/>
      <c r="I9" s="96"/>
      <c r="J9" s="96"/>
      <c r="K9" s="96"/>
      <c r="L9" s="90"/>
      <c r="M9" s="90"/>
      <c r="N9" s="90"/>
      <c r="O9" s="90"/>
      <c r="P9" s="90"/>
      <c r="Q9" s="90"/>
      <c r="R9" s="90"/>
      <c r="S9" s="90"/>
      <c r="T9" s="90"/>
      <c r="U9" s="90"/>
      <c r="V9" s="90"/>
      <c r="W9" s="90"/>
      <c r="X9" s="90"/>
      <c r="Y9" s="90"/>
      <c r="Z9" s="90"/>
      <c r="AA9" s="90"/>
      <c r="AB9" s="90"/>
      <c r="AC9" s="90"/>
      <c r="AD9" s="90"/>
      <c r="AE9" s="90"/>
      <c r="AF9" s="90"/>
      <c r="AG9" s="90"/>
      <c r="AH9" s="90"/>
      <c r="AI9" s="90"/>
    </row>
    <row r="10" spans="1:35" s="2" customFormat="1" ht="16.5" thickBot="1" x14ac:dyDescent="0.3">
      <c r="A10" s="107" t="s">
        <v>2</v>
      </c>
      <c r="B10" s="108"/>
      <c r="C10" s="34" t="s">
        <v>40</v>
      </c>
      <c r="D10" s="34" t="s">
        <v>47</v>
      </c>
      <c r="E10" s="34" t="s">
        <v>49</v>
      </c>
      <c r="F10" s="34" t="s">
        <v>30</v>
      </c>
      <c r="G10" s="34" t="s">
        <v>64</v>
      </c>
      <c r="H10" s="34" t="s">
        <v>65</v>
      </c>
      <c r="I10" s="34" t="s">
        <v>66</v>
      </c>
      <c r="J10" s="34" t="s">
        <v>67</v>
      </c>
      <c r="K10" s="34" t="s">
        <v>68</v>
      </c>
      <c r="L10" s="34" t="s">
        <v>69</v>
      </c>
      <c r="M10" s="34" t="s">
        <v>70</v>
      </c>
      <c r="N10" s="34" t="s">
        <v>38</v>
      </c>
      <c r="O10" s="34" t="s">
        <v>38</v>
      </c>
      <c r="P10" s="34" t="s">
        <v>38</v>
      </c>
      <c r="Q10" s="34" t="s">
        <v>48</v>
      </c>
      <c r="R10" s="34" t="s">
        <v>41</v>
      </c>
      <c r="S10" s="34" t="s">
        <v>42</v>
      </c>
      <c r="T10" s="34" t="s">
        <v>43</v>
      </c>
      <c r="U10" s="34" t="s">
        <v>72</v>
      </c>
      <c r="V10" s="34" t="s">
        <v>74</v>
      </c>
      <c r="W10" s="3">
        <v>0</v>
      </c>
      <c r="X10" s="68" t="s">
        <v>99</v>
      </c>
      <c r="Y10" s="34" t="s">
        <v>100</v>
      </c>
      <c r="Z10" s="34" t="s">
        <v>86</v>
      </c>
      <c r="AA10" s="34" t="s">
        <v>102</v>
      </c>
      <c r="AB10" s="34" t="s">
        <v>51</v>
      </c>
      <c r="AC10" s="34" t="s">
        <v>87</v>
      </c>
      <c r="AD10" s="34" t="s">
        <v>52</v>
      </c>
      <c r="AE10" s="34" t="s">
        <v>53</v>
      </c>
      <c r="AF10" s="34" t="s">
        <v>88</v>
      </c>
      <c r="AG10" s="34" t="s">
        <v>89</v>
      </c>
      <c r="AH10" s="34" t="s">
        <v>90</v>
      </c>
      <c r="AI10" s="34" t="s">
        <v>91</v>
      </c>
    </row>
    <row r="11" spans="1:35" s="2" customFormat="1" ht="16.5" thickBot="1" x14ac:dyDescent="0.3">
      <c r="A11" s="107" t="s">
        <v>3</v>
      </c>
      <c r="B11" s="108"/>
      <c r="C11" s="34">
        <v>1</v>
      </c>
      <c r="D11" s="34">
        <v>1</v>
      </c>
      <c r="E11" s="34">
        <v>1</v>
      </c>
      <c r="F11" s="34">
        <v>1</v>
      </c>
      <c r="G11" s="34">
        <v>2</v>
      </c>
      <c r="H11" s="34">
        <v>1</v>
      </c>
      <c r="I11" s="34">
        <v>1</v>
      </c>
      <c r="J11" s="34">
        <v>1</v>
      </c>
      <c r="K11" s="34">
        <v>1</v>
      </c>
      <c r="L11" s="34">
        <v>1</v>
      </c>
      <c r="M11" s="34">
        <v>1</v>
      </c>
      <c r="N11" s="34">
        <v>4</v>
      </c>
      <c r="O11" s="66">
        <v>8</v>
      </c>
      <c r="P11" s="66">
        <v>12</v>
      </c>
      <c r="Q11" s="34">
        <v>1</v>
      </c>
      <c r="R11" s="34">
        <v>8</v>
      </c>
      <c r="S11" s="34">
        <v>1</v>
      </c>
      <c r="T11" s="34">
        <v>1</v>
      </c>
      <c r="U11" s="34">
        <v>1</v>
      </c>
      <c r="V11" s="34">
        <v>1</v>
      </c>
      <c r="W11" s="3">
        <v>0</v>
      </c>
      <c r="X11" s="34">
        <v>1</v>
      </c>
      <c r="Y11" s="34">
        <v>1</v>
      </c>
      <c r="Z11" s="34">
        <v>1</v>
      </c>
      <c r="AA11" s="34">
        <v>1</v>
      </c>
      <c r="AB11" s="34">
        <v>1</v>
      </c>
      <c r="AC11" s="34">
        <v>1</v>
      </c>
      <c r="AD11" s="34">
        <v>1</v>
      </c>
      <c r="AE11" s="34">
        <v>1</v>
      </c>
      <c r="AF11" s="34">
        <v>1</v>
      </c>
      <c r="AG11" s="34">
        <v>1</v>
      </c>
      <c r="AH11" s="34">
        <v>1</v>
      </c>
      <c r="AI11" s="34">
        <v>1</v>
      </c>
    </row>
    <row r="12" spans="1:35" s="5" customFormat="1" ht="16.5" thickBot="1" x14ac:dyDescent="0.3">
      <c r="A12" s="28" t="s">
        <v>4</v>
      </c>
      <c r="B12" s="109" t="s">
        <v>5</v>
      </c>
      <c r="C12" s="38">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58">
        <f>+D12+E12+F12+(G12*2)+H12+I12+J12+K12+L12+M12+(N12*4)+(O12*8)+(P12*12)+Q12+(R12*8)+S12+T12+U12+V12</f>
        <v>0</v>
      </c>
      <c r="X12" s="4">
        <v>0</v>
      </c>
      <c r="Y12" s="4">
        <v>0</v>
      </c>
      <c r="Z12" s="4">
        <v>0</v>
      </c>
      <c r="AA12" s="4">
        <v>0</v>
      </c>
      <c r="AB12" s="4">
        <v>0</v>
      </c>
      <c r="AC12" s="4">
        <v>0</v>
      </c>
      <c r="AD12" s="4">
        <v>0</v>
      </c>
      <c r="AE12" s="4">
        <v>0</v>
      </c>
      <c r="AF12" s="4">
        <v>0</v>
      </c>
      <c r="AG12" s="4">
        <v>0</v>
      </c>
      <c r="AH12" s="4">
        <v>0</v>
      </c>
      <c r="AI12" s="4">
        <v>0</v>
      </c>
    </row>
    <row r="13" spans="1:35" s="5" customFormat="1" ht="18" thickBot="1" x14ac:dyDescent="0.3">
      <c r="A13" s="29" t="s">
        <v>45</v>
      </c>
      <c r="B13" s="110"/>
      <c r="C13" s="6"/>
      <c r="D13" s="6"/>
      <c r="E13" s="6"/>
      <c r="F13" s="6"/>
      <c r="G13" s="6"/>
      <c r="H13" s="6"/>
      <c r="I13" s="6"/>
      <c r="J13" s="6"/>
      <c r="K13" s="6"/>
      <c r="L13" s="6"/>
      <c r="M13" s="6"/>
      <c r="N13" s="6">
        <v>0</v>
      </c>
      <c r="O13" s="6">
        <v>0</v>
      </c>
      <c r="P13" s="6">
        <v>0</v>
      </c>
      <c r="Q13" s="6">
        <v>0</v>
      </c>
      <c r="R13" s="6"/>
      <c r="S13" s="6"/>
      <c r="T13" s="6"/>
      <c r="U13" s="6"/>
      <c r="V13" s="6"/>
      <c r="W13" s="3">
        <v>0</v>
      </c>
      <c r="X13" s="6"/>
      <c r="Y13" s="6">
        <v>0</v>
      </c>
      <c r="Z13" s="6"/>
      <c r="AA13" s="6"/>
      <c r="AB13" s="6"/>
      <c r="AC13" s="6"/>
      <c r="AD13" s="6"/>
      <c r="AE13" s="6"/>
      <c r="AF13" s="6"/>
      <c r="AG13" s="6"/>
      <c r="AH13" s="6"/>
      <c r="AI13" s="6"/>
    </row>
    <row r="14" spans="1:35" s="5" customFormat="1" ht="16.5" thickBot="1" x14ac:dyDescent="0.3">
      <c r="A14" s="35" t="s">
        <v>44</v>
      </c>
      <c r="B14" s="110"/>
      <c r="C14" s="38">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58">
        <f t="shared" ref="W14:W17" si="0">+D14+E14+F14+(G14*2)+H14+I14+J14+K14+L14+M14+(N14*4)+(O14*8)+(P14*12)+Q14+(R14*8)+S14+T14+U14+V14</f>
        <v>0</v>
      </c>
      <c r="X14" s="4">
        <v>0</v>
      </c>
      <c r="Y14" s="4">
        <v>0</v>
      </c>
      <c r="Z14" s="4">
        <v>0</v>
      </c>
      <c r="AA14" s="4">
        <v>0</v>
      </c>
      <c r="AB14" s="4">
        <v>0</v>
      </c>
      <c r="AC14" s="4">
        <v>0</v>
      </c>
      <c r="AD14" s="4">
        <v>0</v>
      </c>
      <c r="AE14" s="4">
        <v>0</v>
      </c>
      <c r="AF14" s="4">
        <v>0</v>
      </c>
      <c r="AG14" s="4">
        <v>0</v>
      </c>
      <c r="AH14" s="4">
        <v>0</v>
      </c>
      <c r="AI14" s="4">
        <v>0</v>
      </c>
    </row>
    <row r="15" spans="1:35" s="5" customFormat="1" ht="16.5" thickBot="1" x14ac:dyDescent="0.3">
      <c r="A15" s="35" t="s">
        <v>44</v>
      </c>
      <c r="B15" s="110"/>
      <c r="C15" s="38">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58">
        <f t="shared" si="0"/>
        <v>0</v>
      </c>
      <c r="X15" s="4">
        <v>0</v>
      </c>
      <c r="Y15" s="4">
        <v>0</v>
      </c>
      <c r="Z15" s="4">
        <v>0</v>
      </c>
      <c r="AA15" s="4">
        <v>0</v>
      </c>
      <c r="AB15" s="4">
        <v>0</v>
      </c>
      <c r="AC15" s="4">
        <v>0</v>
      </c>
      <c r="AD15" s="4">
        <v>0</v>
      </c>
      <c r="AE15" s="4">
        <v>0</v>
      </c>
      <c r="AF15" s="4">
        <v>0</v>
      </c>
      <c r="AG15" s="4">
        <v>0</v>
      </c>
      <c r="AH15" s="4">
        <v>0</v>
      </c>
      <c r="AI15" s="4">
        <v>0</v>
      </c>
    </row>
    <row r="16" spans="1:35" s="5" customFormat="1" ht="16.5" thickBot="1" x14ac:dyDescent="0.3">
      <c r="A16" s="35" t="s">
        <v>44</v>
      </c>
      <c r="B16" s="110"/>
      <c r="C16" s="38">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58">
        <f t="shared" si="0"/>
        <v>0</v>
      </c>
      <c r="X16" s="4">
        <v>0</v>
      </c>
      <c r="Y16" s="4">
        <v>0</v>
      </c>
      <c r="Z16" s="4">
        <v>0</v>
      </c>
      <c r="AA16" s="4">
        <v>0</v>
      </c>
      <c r="AB16" s="4">
        <v>0</v>
      </c>
      <c r="AC16" s="4">
        <v>0</v>
      </c>
      <c r="AD16" s="4">
        <v>0</v>
      </c>
      <c r="AE16" s="4">
        <v>0</v>
      </c>
      <c r="AF16" s="4">
        <v>0</v>
      </c>
      <c r="AG16" s="4">
        <v>0</v>
      </c>
      <c r="AH16" s="4">
        <v>0</v>
      </c>
      <c r="AI16" s="4">
        <v>0</v>
      </c>
    </row>
    <row r="17" spans="1:35" s="5" customFormat="1" ht="16.5" thickBot="1" x14ac:dyDescent="0.3">
      <c r="A17" s="36" t="s">
        <v>6</v>
      </c>
      <c r="B17" s="110"/>
      <c r="C17" s="38">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58">
        <f t="shared" si="0"/>
        <v>0</v>
      </c>
      <c r="X17" s="4">
        <v>0</v>
      </c>
      <c r="Y17" s="4">
        <v>0</v>
      </c>
      <c r="Z17" s="4">
        <v>0</v>
      </c>
      <c r="AA17" s="4">
        <v>0</v>
      </c>
      <c r="AB17" s="4">
        <v>0</v>
      </c>
      <c r="AC17" s="4">
        <v>0</v>
      </c>
      <c r="AD17" s="4">
        <v>0</v>
      </c>
      <c r="AE17" s="4">
        <v>0</v>
      </c>
      <c r="AF17" s="4">
        <v>0</v>
      </c>
      <c r="AG17" s="4">
        <v>0</v>
      </c>
      <c r="AH17" s="4">
        <v>0</v>
      </c>
      <c r="AI17" s="4">
        <v>0</v>
      </c>
    </row>
    <row r="18" spans="1:35" s="5" customFormat="1" ht="18" thickBot="1" x14ac:dyDescent="0.3">
      <c r="A18" s="29" t="s">
        <v>46</v>
      </c>
      <c r="B18" s="110"/>
      <c r="C18" s="6"/>
      <c r="D18" s="6"/>
      <c r="E18" s="6"/>
      <c r="F18" s="6"/>
      <c r="G18" s="6"/>
      <c r="H18" s="6"/>
      <c r="I18" s="6"/>
      <c r="J18" s="6"/>
      <c r="K18" s="6"/>
      <c r="L18" s="6"/>
      <c r="M18" s="6"/>
      <c r="N18" s="6"/>
      <c r="O18" s="6"/>
      <c r="P18" s="6"/>
      <c r="Q18" s="6"/>
      <c r="R18" s="6"/>
      <c r="S18" s="6"/>
      <c r="T18" s="6"/>
      <c r="U18" s="6"/>
      <c r="V18" s="6"/>
      <c r="W18" s="3">
        <v>0</v>
      </c>
      <c r="X18" s="6"/>
      <c r="Y18" s="6">
        <v>0</v>
      </c>
      <c r="Z18" s="6"/>
      <c r="AA18" s="6"/>
      <c r="AB18" s="6"/>
      <c r="AC18" s="6"/>
      <c r="AD18" s="6"/>
      <c r="AE18" s="6"/>
      <c r="AF18" s="6"/>
      <c r="AG18" s="6"/>
      <c r="AH18" s="6"/>
      <c r="AI18" s="6"/>
    </row>
    <row r="19" spans="1:35" s="5" customFormat="1" ht="16.5" thickBot="1" x14ac:dyDescent="0.3">
      <c r="A19" s="30" t="s">
        <v>34</v>
      </c>
      <c r="B19" s="110"/>
      <c r="C19" s="38">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58">
        <f t="shared" ref="W19:W33" si="1">+D19+E19+F19+(G19*2)+H19+I19+J19+K19+L19+M19+(N19*4)+(O19*8)+(P19*12)+Q19+(R19*8)+S19+T19+U19+V19</f>
        <v>0</v>
      </c>
      <c r="X19" s="4">
        <v>0</v>
      </c>
      <c r="Y19" s="4">
        <v>0</v>
      </c>
      <c r="Z19" s="4">
        <v>0</v>
      </c>
      <c r="AA19" s="4">
        <v>0</v>
      </c>
      <c r="AB19" s="4">
        <v>0</v>
      </c>
      <c r="AC19" s="4">
        <v>0</v>
      </c>
      <c r="AD19" s="4">
        <v>0</v>
      </c>
      <c r="AE19" s="4">
        <v>0</v>
      </c>
      <c r="AF19" s="4">
        <v>0</v>
      </c>
      <c r="AG19" s="4">
        <v>0</v>
      </c>
      <c r="AH19" s="4">
        <v>0</v>
      </c>
      <c r="AI19" s="4">
        <v>0</v>
      </c>
    </row>
    <row r="20" spans="1:35" s="5" customFormat="1" ht="16.5" customHeight="1" thickBot="1" x14ac:dyDescent="0.3">
      <c r="A20" s="31" t="s">
        <v>7</v>
      </c>
      <c r="B20" s="110"/>
      <c r="C20" s="38">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58">
        <f t="shared" si="1"/>
        <v>0</v>
      </c>
      <c r="X20" s="4">
        <v>0</v>
      </c>
      <c r="Y20" s="4">
        <v>0</v>
      </c>
      <c r="Z20" s="4">
        <v>0</v>
      </c>
      <c r="AA20" s="4">
        <v>0</v>
      </c>
      <c r="AB20" s="4">
        <v>0</v>
      </c>
      <c r="AC20" s="4">
        <v>0</v>
      </c>
      <c r="AD20" s="4">
        <v>0</v>
      </c>
      <c r="AE20" s="4">
        <v>0</v>
      </c>
      <c r="AF20" s="4">
        <v>0</v>
      </c>
      <c r="AG20" s="4">
        <v>0</v>
      </c>
      <c r="AH20" s="4">
        <v>0</v>
      </c>
      <c r="AI20" s="4">
        <v>0</v>
      </c>
    </row>
    <row r="21" spans="1:35" s="5" customFormat="1" ht="16.5" customHeight="1" thickBot="1" x14ac:dyDescent="0.3">
      <c r="A21" s="31" t="s">
        <v>8</v>
      </c>
      <c r="B21" s="110"/>
      <c r="C21" s="38">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58">
        <f t="shared" si="1"/>
        <v>0</v>
      </c>
      <c r="X21" s="4">
        <v>0</v>
      </c>
      <c r="Y21" s="4">
        <v>0</v>
      </c>
      <c r="Z21" s="4">
        <v>0</v>
      </c>
      <c r="AA21" s="4">
        <v>0</v>
      </c>
      <c r="AB21" s="4">
        <v>0</v>
      </c>
      <c r="AC21" s="4">
        <v>0</v>
      </c>
      <c r="AD21" s="4">
        <v>0</v>
      </c>
      <c r="AE21" s="4">
        <v>0</v>
      </c>
      <c r="AF21" s="4">
        <v>0</v>
      </c>
      <c r="AG21" s="4">
        <v>0</v>
      </c>
      <c r="AH21" s="4">
        <v>0</v>
      </c>
      <c r="AI21" s="4">
        <v>0</v>
      </c>
    </row>
    <row r="22" spans="1:35" s="5" customFormat="1" ht="16.5" customHeight="1" thickBot="1" x14ac:dyDescent="0.3">
      <c r="A22" s="36" t="s">
        <v>9</v>
      </c>
      <c r="B22" s="110"/>
      <c r="C22" s="38">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58">
        <f t="shared" si="1"/>
        <v>0</v>
      </c>
      <c r="X22" s="4">
        <v>0</v>
      </c>
      <c r="Y22" s="4">
        <v>0</v>
      </c>
      <c r="Z22" s="4">
        <v>0</v>
      </c>
      <c r="AA22" s="4">
        <v>0</v>
      </c>
      <c r="AB22" s="4">
        <v>0</v>
      </c>
      <c r="AC22" s="4">
        <v>0</v>
      </c>
      <c r="AD22" s="4">
        <v>0</v>
      </c>
      <c r="AE22" s="4">
        <v>0</v>
      </c>
      <c r="AF22" s="4">
        <v>0</v>
      </c>
      <c r="AG22" s="4">
        <v>0</v>
      </c>
      <c r="AH22" s="4">
        <v>0</v>
      </c>
      <c r="AI22" s="4">
        <v>0</v>
      </c>
    </row>
    <row r="23" spans="1:35" s="5" customFormat="1" ht="16.5" customHeight="1" thickBot="1" x14ac:dyDescent="0.3">
      <c r="A23" s="31" t="s">
        <v>31</v>
      </c>
      <c r="B23" s="110"/>
      <c r="C23" s="38">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58">
        <f t="shared" si="1"/>
        <v>0</v>
      </c>
      <c r="X23" s="4">
        <v>0</v>
      </c>
      <c r="Y23" s="4">
        <v>0</v>
      </c>
      <c r="Z23" s="4">
        <v>0</v>
      </c>
      <c r="AA23" s="4">
        <v>0</v>
      </c>
      <c r="AB23" s="4">
        <v>0</v>
      </c>
      <c r="AC23" s="4">
        <v>0</v>
      </c>
      <c r="AD23" s="4">
        <v>0</v>
      </c>
      <c r="AE23" s="4">
        <v>0</v>
      </c>
      <c r="AF23" s="4">
        <v>0</v>
      </c>
      <c r="AG23" s="4">
        <v>0</v>
      </c>
      <c r="AH23" s="4">
        <v>0</v>
      </c>
      <c r="AI23" s="4">
        <v>0</v>
      </c>
    </row>
    <row r="24" spans="1:35" s="5" customFormat="1" ht="16.5" customHeight="1" thickBot="1" x14ac:dyDescent="0.3">
      <c r="A24" s="30" t="s">
        <v>10</v>
      </c>
      <c r="B24" s="110"/>
      <c r="C24" s="38">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58">
        <f t="shared" si="1"/>
        <v>0</v>
      </c>
      <c r="X24" s="4">
        <v>0</v>
      </c>
      <c r="Y24" s="4">
        <v>0</v>
      </c>
      <c r="Z24" s="4">
        <v>0</v>
      </c>
      <c r="AA24" s="4">
        <v>0</v>
      </c>
      <c r="AB24" s="4">
        <v>0</v>
      </c>
      <c r="AC24" s="4">
        <v>0</v>
      </c>
      <c r="AD24" s="4">
        <v>0</v>
      </c>
      <c r="AE24" s="4">
        <v>0</v>
      </c>
      <c r="AF24" s="4">
        <v>0</v>
      </c>
      <c r="AG24" s="4">
        <v>0</v>
      </c>
      <c r="AH24" s="4">
        <v>0</v>
      </c>
      <c r="AI24" s="4">
        <v>0</v>
      </c>
    </row>
    <row r="25" spans="1:35" s="5" customFormat="1" ht="16.5" customHeight="1" thickBot="1" x14ac:dyDescent="0.3">
      <c r="A25" s="30" t="s">
        <v>11</v>
      </c>
      <c r="B25" s="110"/>
      <c r="C25" s="38">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58">
        <f t="shared" si="1"/>
        <v>0</v>
      </c>
      <c r="X25" s="4">
        <v>0</v>
      </c>
      <c r="Y25" s="4">
        <v>0</v>
      </c>
      <c r="Z25" s="4">
        <v>0</v>
      </c>
      <c r="AA25" s="4">
        <v>0</v>
      </c>
      <c r="AB25" s="4">
        <v>0</v>
      </c>
      <c r="AC25" s="4">
        <v>0</v>
      </c>
      <c r="AD25" s="4">
        <v>0</v>
      </c>
      <c r="AE25" s="4">
        <v>0</v>
      </c>
      <c r="AF25" s="4">
        <v>0</v>
      </c>
      <c r="AG25" s="4">
        <v>0</v>
      </c>
      <c r="AH25" s="4">
        <v>0</v>
      </c>
      <c r="AI25" s="4">
        <v>0</v>
      </c>
    </row>
    <row r="26" spans="1:35" s="5" customFormat="1" ht="16.5" customHeight="1" thickBot="1" x14ac:dyDescent="0.3">
      <c r="A26" s="30" t="s">
        <v>33</v>
      </c>
      <c r="B26" s="110"/>
      <c r="C26" s="38">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58">
        <f t="shared" si="1"/>
        <v>0</v>
      </c>
      <c r="X26" s="4">
        <v>0</v>
      </c>
      <c r="Y26" s="4">
        <v>0</v>
      </c>
      <c r="Z26" s="4">
        <v>0</v>
      </c>
      <c r="AA26" s="4">
        <v>0</v>
      </c>
      <c r="AB26" s="4">
        <v>0</v>
      </c>
      <c r="AC26" s="4">
        <v>0</v>
      </c>
      <c r="AD26" s="4">
        <v>0</v>
      </c>
      <c r="AE26" s="4">
        <v>0</v>
      </c>
      <c r="AF26" s="4">
        <v>0</v>
      </c>
      <c r="AG26" s="4">
        <v>0</v>
      </c>
      <c r="AH26" s="4">
        <v>0</v>
      </c>
      <c r="AI26" s="4">
        <v>0</v>
      </c>
    </row>
    <row r="27" spans="1:35" s="5" customFormat="1" ht="16.5" customHeight="1" thickBot="1" x14ac:dyDescent="0.3">
      <c r="A27" s="30" t="s">
        <v>35</v>
      </c>
      <c r="B27" s="110"/>
      <c r="C27" s="38">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58">
        <f t="shared" si="1"/>
        <v>0</v>
      </c>
      <c r="X27" s="4">
        <v>0</v>
      </c>
      <c r="Y27" s="4">
        <v>0</v>
      </c>
      <c r="Z27" s="4">
        <v>0</v>
      </c>
      <c r="AA27" s="4">
        <v>0</v>
      </c>
      <c r="AB27" s="4">
        <v>0</v>
      </c>
      <c r="AC27" s="4">
        <v>0</v>
      </c>
      <c r="AD27" s="4">
        <v>0</v>
      </c>
      <c r="AE27" s="4">
        <v>0</v>
      </c>
      <c r="AF27" s="4">
        <v>0</v>
      </c>
      <c r="AG27" s="4">
        <v>0</v>
      </c>
      <c r="AH27" s="4">
        <v>0</v>
      </c>
      <c r="AI27" s="4">
        <v>0</v>
      </c>
    </row>
    <row r="28" spans="1:35" s="5" customFormat="1" ht="16.5" customHeight="1" thickBot="1" x14ac:dyDescent="0.3">
      <c r="A28" s="30" t="s">
        <v>36</v>
      </c>
      <c r="B28" s="110"/>
      <c r="C28" s="38">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58">
        <f t="shared" si="1"/>
        <v>0</v>
      </c>
      <c r="X28" s="4">
        <v>0</v>
      </c>
      <c r="Y28" s="4">
        <v>0</v>
      </c>
      <c r="Z28" s="4">
        <v>0</v>
      </c>
      <c r="AA28" s="4">
        <v>0</v>
      </c>
      <c r="AB28" s="4">
        <v>0</v>
      </c>
      <c r="AC28" s="4">
        <v>0</v>
      </c>
      <c r="AD28" s="4">
        <v>0</v>
      </c>
      <c r="AE28" s="4">
        <v>0</v>
      </c>
      <c r="AF28" s="4">
        <v>0</v>
      </c>
      <c r="AG28" s="4">
        <v>0</v>
      </c>
      <c r="AH28" s="4">
        <v>0</v>
      </c>
      <c r="AI28" s="4">
        <v>0</v>
      </c>
    </row>
    <row r="29" spans="1:35" s="5" customFormat="1" ht="16.5" customHeight="1" thickBot="1" x14ac:dyDescent="0.3">
      <c r="A29" s="35" t="s">
        <v>12</v>
      </c>
      <c r="B29" s="110"/>
      <c r="C29" s="38">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58">
        <f t="shared" si="1"/>
        <v>0</v>
      </c>
      <c r="X29" s="4">
        <v>0</v>
      </c>
      <c r="Y29" s="4">
        <v>0</v>
      </c>
      <c r="Z29" s="4">
        <v>0</v>
      </c>
      <c r="AA29" s="4">
        <v>0</v>
      </c>
      <c r="AB29" s="4">
        <v>0</v>
      </c>
      <c r="AC29" s="4">
        <v>0</v>
      </c>
      <c r="AD29" s="4">
        <v>0</v>
      </c>
      <c r="AE29" s="4">
        <v>0</v>
      </c>
      <c r="AF29" s="4">
        <v>0</v>
      </c>
      <c r="AG29" s="4">
        <v>0</v>
      </c>
      <c r="AH29" s="4">
        <v>0</v>
      </c>
      <c r="AI29" s="4">
        <v>0</v>
      </c>
    </row>
    <row r="30" spans="1:35" s="5" customFormat="1" ht="16.5" customHeight="1" thickBot="1" x14ac:dyDescent="0.3">
      <c r="A30" s="35" t="s">
        <v>12</v>
      </c>
      <c r="B30" s="110"/>
      <c r="C30" s="38">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58">
        <f t="shared" si="1"/>
        <v>0</v>
      </c>
      <c r="X30" s="4">
        <v>0</v>
      </c>
      <c r="Y30" s="4">
        <v>0</v>
      </c>
      <c r="Z30" s="4">
        <v>0</v>
      </c>
      <c r="AA30" s="4">
        <v>0</v>
      </c>
      <c r="AB30" s="4">
        <v>0</v>
      </c>
      <c r="AC30" s="4">
        <v>0</v>
      </c>
      <c r="AD30" s="4">
        <v>0</v>
      </c>
      <c r="AE30" s="4"/>
      <c r="AF30" s="4">
        <v>0</v>
      </c>
      <c r="AG30" s="4">
        <v>0</v>
      </c>
      <c r="AH30" s="4">
        <v>0</v>
      </c>
      <c r="AI30" s="4">
        <v>0</v>
      </c>
    </row>
    <row r="31" spans="1:35" s="5" customFormat="1" ht="16.5" customHeight="1" thickBot="1" x14ac:dyDescent="0.3">
      <c r="A31" s="35" t="s">
        <v>12</v>
      </c>
      <c r="B31" s="110"/>
      <c r="C31" s="38">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58">
        <f t="shared" si="1"/>
        <v>0</v>
      </c>
      <c r="X31" s="4">
        <v>0</v>
      </c>
      <c r="Y31" s="4">
        <v>0</v>
      </c>
      <c r="Z31" s="4">
        <v>0</v>
      </c>
      <c r="AA31" s="4">
        <v>0</v>
      </c>
      <c r="AB31" s="4">
        <v>0</v>
      </c>
      <c r="AC31" s="4">
        <v>0</v>
      </c>
      <c r="AD31" s="4">
        <v>0</v>
      </c>
      <c r="AE31" s="4">
        <v>0</v>
      </c>
      <c r="AF31" s="4">
        <v>0</v>
      </c>
      <c r="AG31" s="4">
        <v>0</v>
      </c>
      <c r="AH31" s="4">
        <v>0</v>
      </c>
      <c r="AI31" s="4">
        <v>0</v>
      </c>
    </row>
    <row r="32" spans="1:35" s="5" customFormat="1" ht="16.5" customHeight="1" thickBot="1" x14ac:dyDescent="0.3">
      <c r="A32" s="35" t="s">
        <v>12</v>
      </c>
      <c r="B32" s="110"/>
      <c r="C32" s="38">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58">
        <f t="shared" si="1"/>
        <v>0</v>
      </c>
      <c r="X32" s="4">
        <v>0</v>
      </c>
      <c r="Y32" s="4">
        <v>0</v>
      </c>
      <c r="Z32" s="4">
        <v>0</v>
      </c>
      <c r="AA32" s="4">
        <v>0</v>
      </c>
      <c r="AB32" s="4">
        <v>0</v>
      </c>
      <c r="AC32" s="4">
        <v>0</v>
      </c>
      <c r="AD32" s="4">
        <v>0</v>
      </c>
      <c r="AE32" s="4"/>
      <c r="AF32" s="4">
        <v>0</v>
      </c>
      <c r="AG32" s="4">
        <v>0</v>
      </c>
      <c r="AH32" s="4">
        <v>0</v>
      </c>
      <c r="AI32" s="4">
        <v>0</v>
      </c>
    </row>
    <row r="33" spans="1:35" s="5" customFormat="1" ht="16.5" customHeight="1" thickBot="1" x14ac:dyDescent="0.3">
      <c r="A33" s="37" t="s">
        <v>12</v>
      </c>
      <c r="B33" s="111"/>
      <c r="C33" s="38">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58">
        <f t="shared" si="1"/>
        <v>0</v>
      </c>
      <c r="X33" s="4">
        <v>0</v>
      </c>
      <c r="Y33" s="4">
        <v>0</v>
      </c>
      <c r="Z33" s="4">
        <v>0</v>
      </c>
      <c r="AA33" s="4">
        <v>0</v>
      </c>
      <c r="AB33" s="4">
        <v>0</v>
      </c>
      <c r="AC33" s="4">
        <v>0</v>
      </c>
      <c r="AD33" s="4">
        <v>0</v>
      </c>
      <c r="AE33" s="4">
        <v>0</v>
      </c>
      <c r="AF33" s="4">
        <v>0</v>
      </c>
      <c r="AG33" s="4">
        <v>0</v>
      </c>
      <c r="AH33" s="4">
        <v>0</v>
      </c>
      <c r="AI33" s="4">
        <v>0</v>
      </c>
    </row>
    <row r="34" spans="1:35" s="5" customFormat="1" ht="18.75" thickBot="1" x14ac:dyDescent="0.3">
      <c r="A34" s="105" t="s">
        <v>13</v>
      </c>
      <c r="B34" s="106"/>
      <c r="C34" s="58">
        <v>10000</v>
      </c>
      <c r="D34" s="58">
        <f t="shared" ref="D34:E34" si="2">SUM(D12:D33)</f>
        <v>0</v>
      </c>
      <c r="E34" s="58">
        <f t="shared" si="2"/>
        <v>0</v>
      </c>
      <c r="F34" s="58">
        <f t="shared" ref="F34:H34" si="3">SUM(F12:F33)</f>
        <v>0</v>
      </c>
      <c r="G34" s="58">
        <f t="shared" ref="G34" si="4">SUM(G12:G33)</f>
        <v>0</v>
      </c>
      <c r="H34" s="58">
        <f t="shared" si="3"/>
        <v>0</v>
      </c>
      <c r="I34" s="58">
        <f t="shared" ref="I34:J34" si="5">SUM(I12:I33)</f>
        <v>0</v>
      </c>
      <c r="J34" s="58">
        <f t="shared" si="5"/>
        <v>0</v>
      </c>
      <c r="K34" s="58">
        <f t="shared" ref="K34:L34" si="6">SUM(K12:K33)</f>
        <v>0</v>
      </c>
      <c r="L34" s="58">
        <f t="shared" si="6"/>
        <v>0</v>
      </c>
      <c r="M34" s="58">
        <f>SUM(M12:M33)</f>
        <v>0</v>
      </c>
      <c r="N34" s="58">
        <f t="shared" ref="N34" si="7">SUM(N12:N33)</f>
        <v>0</v>
      </c>
      <c r="O34" s="58">
        <f t="shared" ref="O34:P34" si="8">SUM(O12:O33)</f>
        <v>0</v>
      </c>
      <c r="P34" s="58">
        <f t="shared" si="8"/>
        <v>0</v>
      </c>
      <c r="Q34" s="58">
        <f t="shared" ref="Q34" si="9">SUM(Q12:Q33)</f>
        <v>0</v>
      </c>
      <c r="R34" s="58">
        <f t="shared" ref="R34" si="10">SUM(R12:R33)</f>
        <v>0</v>
      </c>
      <c r="S34" s="58">
        <f t="shared" ref="S34:T34" si="11">SUM(S12:S33)</f>
        <v>0</v>
      </c>
      <c r="T34" s="58">
        <f t="shared" si="11"/>
        <v>0</v>
      </c>
      <c r="U34" s="58">
        <f t="shared" ref="U34:V34" si="12">SUM(U12:U33)</f>
        <v>0</v>
      </c>
      <c r="V34" s="58">
        <f t="shared" si="12"/>
        <v>0</v>
      </c>
      <c r="W34" s="7">
        <v>0</v>
      </c>
      <c r="X34" s="58">
        <f t="shared" ref="X34" si="13">SUM(X12:X33)</f>
        <v>0</v>
      </c>
      <c r="Y34" s="58">
        <f t="shared" ref="Y34:Z34" si="14">SUM(Y12:Y33)</f>
        <v>0</v>
      </c>
      <c r="Z34" s="58">
        <f t="shared" si="14"/>
        <v>0</v>
      </c>
      <c r="AA34" s="58">
        <f t="shared" ref="AA34:AB34" si="15">SUM(AA12:AA33)</f>
        <v>0</v>
      </c>
      <c r="AB34" s="58">
        <f t="shared" si="15"/>
        <v>0</v>
      </c>
      <c r="AC34" s="58">
        <f t="shared" ref="AC34:AD34" si="16">SUM(AC12:AC33)</f>
        <v>0</v>
      </c>
      <c r="AD34" s="58">
        <f t="shared" si="16"/>
        <v>0</v>
      </c>
      <c r="AE34" s="58">
        <f t="shared" ref="AE34:AI34" si="17">SUM(AE12:AE33)</f>
        <v>0</v>
      </c>
      <c r="AF34" s="58">
        <f t="shared" si="17"/>
        <v>0</v>
      </c>
      <c r="AG34" s="58">
        <f t="shared" si="17"/>
        <v>0</v>
      </c>
      <c r="AH34" s="58">
        <f t="shared" si="17"/>
        <v>0</v>
      </c>
      <c r="AI34" s="58">
        <f t="shared" si="17"/>
        <v>0</v>
      </c>
    </row>
    <row r="35" spans="1:35" s="5" customFormat="1" ht="18.75" thickBot="1" x14ac:dyDescent="0.3">
      <c r="A35" s="102" t="s">
        <v>14</v>
      </c>
      <c r="B35" s="103"/>
      <c r="C35" s="60">
        <v>10000</v>
      </c>
      <c r="D35" s="59">
        <f>D34*D11</f>
        <v>0</v>
      </c>
      <c r="E35" s="59">
        <f>E34*E11</f>
        <v>0</v>
      </c>
      <c r="F35" s="59">
        <f>F34*F11</f>
        <v>0</v>
      </c>
      <c r="G35" s="59">
        <f>G34*G11</f>
        <v>0</v>
      </c>
      <c r="H35" s="92">
        <f>H34+I34+J34+K34+L34+M34*M11</f>
        <v>0</v>
      </c>
      <c r="I35" s="93"/>
      <c r="J35" s="93"/>
      <c r="K35" s="93"/>
      <c r="L35" s="93"/>
      <c r="M35" s="94"/>
      <c r="N35" s="59">
        <f>N34*N11</f>
        <v>0</v>
      </c>
      <c r="O35" s="59">
        <f>O34*O11</f>
        <v>0</v>
      </c>
      <c r="P35" s="59">
        <f>P34*P11</f>
        <v>0</v>
      </c>
      <c r="Q35" s="59">
        <f>Q34*Q11</f>
        <v>0</v>
      </c>
      <c r="R35" s="59">
        <f>+R34*R11</f>
        <v>0</v>
      </c>
      <c r="S35" s="59">
        <f t="shared" ref="S35:T35" si="18">S34</f>
        <v>0</v>
      </c>
      <c r="T35" s="59">
        <f t="shared" si="18"/>
        <v>0</v>
      </c>
      <c r="U35" s="59">
        <f t="shared" ref="U35:V35" si="19">U34</f>
        <v>0</v>
      </c>
      <c r="V35" s="59">
        <f t="shared" si="19"/>
        <v>0</v>
      </c>
      <c r="W35" s="62">
        <f>SUM(C35:V35)</f>
        <v>10000</v>
      </c>
      <c r="X35" s="59">
        <f t="shared" ref="X35" si="20">X34</f>
        <v>0</v>
      </c>
      <c r="Y35" s="59">
        <f t="shared" ref="Y35:Z35" si="21">Y34</f>
        <v>0</v>
      </c>
      <c r="Z35" s="59">
        <f t="shared" si="21"/>
        <v>0</v>
      </c>
      <c r="AA35" s="59">
        <f t="shared" ref="AA35:AB35" si="22">AA34</f>
        <v>0</v>
      </c>
      <c r="AB35" s="59">
        <f t="shared" si="22"/>
        <v>0</v>
      </c>
      <c r="AC35" s="59">
        <f t="shared" ref="AC35:AD35" si="23">AC34</f>
        <v>0</v>
      </c>
      <c r="AD35" s="59">
        <f t="shared" si="23"/>
        <v>0</v>
      </c>
      <c r="AE35" s="59">
        <f t="shared" ref="AE35:AI35" si="24">AE34</f>
        <v>0</v>
      </c>
      <c r="AF35" s="59">
        <f t="shared" si="24"/>
        <v>0</v>
      </c>
      <c r="AG35" s="59">
        <f t="shared" si="24"/>
        <v>0</v>
      </c>
      <c r="AH35" s="59">
        <f t="shared" si="24"/>
        <v>0</v>
      </c>
      <c r="AI35" s="59">
        <f t="shared" si="24"/>
        <v>0</v>
      </c>
    </row>
    <row r="36" spans="1:35" s="5" customFormat="1" ht="18.75" thickBot="1" x14ac:dyDescent="0.3">
      <c r="A36" s="39"/>
      <c r="B36" s="39"/>
      <c r="C36" s="39"/>
      <c r="D36" s="39"/>
      <c r="E36" s="39"/>
      <c r="F36" s="39"/>
      <c r="G36" s="39"/>
      <c r="H36" s="39"/>
      <c r="I36" s="40"/>
      <c r="J36" s="40"/>
      <c r="K36" s="40"/>
      <c r="L36" s="40"/>
      <c r="M36" s="40"/>
      <c r="N36" s="40"/>
      <c r="O36" s="40"/>
      <c r="P36" s="40"/>
      <c r="Q36" s="40"/>
      <c r="R36" s="40"/>
      <c r="S36" s="40"/>
      <c r="T36" s="40"/>
      <c r="U36" s="40"/>
      <c r="V36" s="40"/>
      <c r="W36" s="41"/>
      <c r="X36" s="41"/>
      <c r="Y36" s="42"/>
      <c r="Z36" s="42"/>
      <c r="AA36" s="42"/>
    </row>
    <row r="37" spans="1:35" s="8" customFormat="1" ht="60" customHeight="1" thickTop="1" thickBot="1" x14ac:dyDescent="0.25">
      <c r="A37" s="19" t="s">
        <v>15</v>
      </c>
      <c r="B37" s="20" t="s">
        <v>16</v>
      </c>
      <c r="C37" s="27"/>
      <c r="D37" s="27"/>
      <c r="E37" s="27"/>
      <c r="F37" s="27"/>
      <c r="G37" s="27"/>
      <c r="H37" s="115" t="s">
        <v>103</v>
      </c>
      <c r="I37" s="116"/>
      <c r="J37" s="116"/>
      <c r="K37" s="117"/>
      <c r="L37" s="43"/>
      <c r="M37" s="44"/>
      <c r="N37" s="44"/>
      <c r="O37" s="115" t="s">
        <v>106</v>
      </c>
      <c r="P37" s="118"/>
      <c r="Q37" s="116"/>
      <c r="R37" s="116"/>
      <c r="S37" s="117"/>
      <c r="T37" s="24"/>
      <c r="U37" s="24"/>
      <c r="V37" s="24"/>
      <c r="W37" s="24"/>
      <c r="X37" s="24"/>
      <c r="Y37" s="24"/>
      <c r="Z37" s="24"/>
      <c r="AA37" s="24"/>
    </row>
    <row r="38" spans="1:35" s="9" customFormat="1" ht="14.1" customHeight="1" x14ac:dyDescent="0.2">
      <c r="A38" s="17" t="s">
        <v>17</v>
      </c>
      <c r="B38" s="18">
        <v>0</v>
      </c>
      <c r="C38" s="48"/>
      <c r="D38" s="48"/>
      <c r="E38" s="48"/>
      <c r="F38" s="48"/>
      <c r="G38" s="48"/>
      <c r="H38" s="119" t="s">
        <v>104</v>
      </c>
      <c r="I38" s="120"/>
      <c r="J38" s="121"/>
      <c r="K38" s="128"/>
      <c r="L38" s="33"/>
      <c r="M38" s="26"/>
      <c r="N38" s="26"/>
      <c r="O38" s="119" t="s">
        <v>54</v>
      </c>
      <c r="P38" s="120"/>
      <c r="Q38" s="120"/>
      <c r="R38" s="121"/>
      <c r="S38" s="128"/>
      <c r="T38" s="13"/>
      <c r="U38" s="13"/>
      <c r="V38" s="13"/>
      <c r="W38" s="13"/>
      <c r="X38" s="13"/>
      <c r="Y38" s="13"/>
      <c r="Z38" s="13"/>
      <c r="AA38" s="13"/>
    </row>
    <row r="39" spans="1:35" s="9" customFormat="1" ht="14.1" customHeight="1" x14ac:dyDescent="0.2">
      <c r="A39" s="11" t="s">
        <v>18</v>
      </c>
      <c r="B39" s="10">
        <v>0</v>
      </c>
      <c r="C39" s="48"/>
      <c r="D39" s="48"/>
      <c r="E39" s="48"/>
      <c r="F39" s="48"/>
      <c r="G39" s="48"/>
      <c r="H39" s="122"/>
      <c r="I39" s="123"/>
      <c r="J39" s="124"/>
      <c r="K39" s="128"/>
      <c r="L39" s="33"/>
      <c r="M39" s="26"/>
      <c r="N39" s="26"/>
      <c r="O39" s="122"/>
      <c r="P39" s="123"/>
      <c r="Q39" s="123"/>
      <c r="R39" s="124"/>
      <c r="S39" s="128"/>
      <c r="T39" s="13"/>
      <c r="U39" s="13"/>
      <c r="V39" s="13"/>
      <c r="W39" s="13"/>
      <c r="X39" s="13"/>
      <c r="Y39" s="13"/>
      <c r="Z39" s="13"/>
      <c r="AA39" s="13"/>
    </row>
    <row r="40" spans="1:35" s="9" customFormat="1" ht="14.1" customHeight="1" thickBot="1" x14ac:dyDescent="0.25">
      <c r="A40" s="11" t="s">
        <v>19</v>
      </c>
      <c r="B40" s="10">
        <v>0</v>
      </c>
      <c r="C40" s="48"/>
      <c r="D40" s="48"/>
      <c r="E40" s="48"/>
      <c r="F40" s="48"/>
      <c r="G40" s="48"/>
      <c r="H40" s="125"/>
      <c r="I40" s="126"/>
      <c r="J40" s="127"/>
      <c r="K40" s="129"/>
      <c r="L40" s="33"/>
      <c r="M40" s="26"/>
      <c r="N40" s="26"/>
      <c r="O40" s="125"/>
      <c r="P40" s="126"/>
      <c r="Q40" s="126"/>
      <c r="R40" s="127"/>
      <c r="S40" s="129"/>
      <c r="T40" s="13"/>
      <c r="U40" s="13"/>
      <c r="V40" s="13"/>
      <c r="W40" s="13"/>
      <c r="X40" s="13"/>
      <c r="Y40" s="13"/>
      <c r="Z40" s="13"/>
      <c r="AA40" s="13"/>
    </row>
    <row r="41" spans="1:35" s="9" customFormat="1" ht="14.1" customHeight="1" thickTop="1" x14ac:dyDescent="0.2">
      <c r="A41" s="11" t="s">
        <v>20</v>
      </c>
      <c r="B41" s="10">
        <v>0</v>
      </c>
      <c r="C41" s="48"/>
      <c r="D41" s="48"/>
      <c r="E41" s="48"/>
      <c r="F41" s="48"/>
      <c r="G41" s="48"/>
      <c r="H41" s="26"/>
      <c r="I41" s="26"/>
      <c r="J41" s="26"/>
      <c r="K41" s="26"/>
      <c r="L41" s="26"/>
      <c r="M41" s="26"/>
      <c r="N41" s="26"/>
      <c r="O41" s="26"/>
      <c r="P41" s="26"/>
      <c r="Q41" s="22"/>
      <c r="R41" s="13"/>
      <c r="S41" s="13"/>
      <c r="T41" s="13"/>
      <c r="U41" s="13"/>
      <c r="V41" s="13"/>
      <c r="W41" s="13"/>
      <c r="X41" s="13"/>
      <c r="Y41" s="13"/>
      <c r="Z41" s="13"/>
      <c r="AA41" s="13"/>
    </row>
    <row r="42" spans="1:35" s="9" customFormat="1" ht="14.1" customHeight="1" x14ac:dyDescent="0.2">
      <c r="A42" s="11" t="s">
        <v>21</v>
      </c>
      <c r="B42" s="10">
        <v>0</v>
      </c>
      <c r="C42" s="48"/>
      <c r="D42" s="48"/>
      <c r="E42" s="48"/>
      <c r="F42" s="48"/>
      <c r="G42" s="48"/>
      <c r="H42" s="26"/>
      <c r="I42" s="26"/>
      <c r="J42" s="26"/>
      <c r="K42" s="26"/>
      <c r="L42" s="26"/>
      <c r="M42" s="26"/>
      <c r="N42" s="26"/>
      <c r="O42" s="26"/>
      <c r="P42" s="26"/>
      <c r="Q42" s="22"/>
      <c r="R42" s="13"/>
      <c r="S42" s="13"/>
      <c r="T42" s="13"/>
      <c r="U42" s="13"/>
      <c r="V42" s="13"/>
      <c r="W42" s="13"/>
      <c r="X42" s="13"/>
      <c r="Y42" s="13"/>
      <c r="Z42" s="13"/>
      <c r="AA42" s="13"/>
    </row>
    <row r="43" spans="1:35" s="9" customFormat="1" ht="14.1" customHeight="1" x14ac:dyDescent="0.2">
      <c r="A43" s="11" t="s">
        <v>22</v>
      </c>
      <c r="B43" s="10">
        <v>0</v>
      </c>
      <c r="C43" s="48"/>
      <c r="D43" s="48"/>
      <c r="E43" s="48"/>
      <c r="F43" s="48"/>
      <c r="G43" s="48"/>
      <c r="H43" s="26"/>
      <c r="I43" s="26"/>
      <c r="J43" s="26"/>
      <c r="K43" s="26"/>
      <c r="L43" s="26"/>
      <c r="M43" s="26"/>
      <c r="N43" s="26"/>
      <c r="O43" s="26"/>
      <c r="P43" s="26"/>
      <c r="Q43" s="22"/>
      <c r="R43" s="13"/>
      <c r="S43" s="13"/>
      <c r="T43" s="13"/>
      <c r="U43" s="13"/>
      <c r="V43" s="13"/>
      <c r="W43" s="13"/>
      <c r="X43" s="13"/>
      <c r="Y43" s="13"/>
      <c r="Z43" s="13"/>
      <c r="AA43" s="13"/>
    </row>
    <row r="44" spans="1:35" s="9" customFormat="1" ht="14.1" customHeight="1" thickBot="1" x14ac:dyDescent="0.25">
      <c r="A44" s="11" t="s">
        <v>23</v>
      </c>
      <c r="B44" s="10">
        <v>0</v>
      </c>
      <c r="C44" s="48"/>
      <c r="D44" s="48"/>
      <c r="E44" s="48"/>
      <c r="F44" s="48"/>
      <c r="G44" s="48"/>
      <c r="H44" s="26"/>
      <c r="I44" s="26"/>
      <c r="J44" s="26"/>
      <c r="K44" s="26"/>
      <c r="L44" s="26"/>
      <c r="M44" s="26"/>
      <c r="N44" s="26"/>
      <c r="O44" s="26"/>
      <c r="P44" s="26"/>
      <c r="Q44" s="22"/>
      <c r="R44" s="13"/>
      <c r="S44" s="13"/>
      <c r="T44" s="13"/>
      <c r="U44" s="13"/>
      <c r="V44" s="13"/>
      <c r="W44" s="13"/>
      <c r="X44" s="13"/>
      <c r="Y44" s="13"/>
      <c r="Z44" s="13"/>
      <c r="AA44" s="13"/>
    </row>
    <row r="45" spans="1:35" s="9" customFormat="1" ht="93" customHeight="1" x14ac:dyDescent="0.2">
      <c r="A45" s="11" t="s">
        <v>24</v>
      </c>
      <c r="B45" s="10">
        <v>0</v>
      </c>
      <c r="C45" s="48"/>
      <c r="D45" s="48"/>
      <c r="E45" s="48"/>
      <c r="F45" s="48"/>
      <c r="G45" s="48"/>
      <c r="H45" s="26"/>
      <c r="I45" s="26"/>
      <c r="J45" s="26"/>
      <c r="K45" s="26"/>
      <c r="L45" s="26"/>
      <c r="M45" s="26"/>
      <c r="N45" s="26"/>
      <c r="O45" s="85" t="s">
        <v>118</v>
      </c>
      <c r="P45" s="86"/>
      <c r="Q45" s="86"/>
      <c r="R45" s="86"/>
      <c r="S45" s="86"/>
      <c r="T45" s="87"/>
      <c r="U45" s="13"/>
      <c r="V45" s="13"/>
      <c r="W45" s="13"/>
      <c r="X45" s="13"/>
      <c r="Y45" s="13"/>
      <c r="Z45" s="13"/>
      <c r="AA45" s="13"/>
    </row>
    <row r="46" spans="1:35" s="9" customFormat="1" ht="57" customHeight="1" x14ac:dyDescent="0.2">
      <c r="A46" s="11" t="s">
        <v>25</v>
      </c>
      <c r="B46" s="10">
        <v>0</v>
      </c>
      <c r="C46" s="48"/>
      <c r="D46" s="48"/>
      <c r="E46" s="48"/>
      <c r="F46" s="48"/>
      <c r="G46" s="48"/>
      <c r="H46" s="26"/>
      <c r="I46" s="26"/>
      <c r="J46" s="26"/>
      <c r="K46" s="26"/>
      <c r="L46" s="26"/>
      <c r="M46" s="26"/>
      <c r="N46" s="26"/>
      <c r="O46" s="97" t="s">
        <v>115</v>
      </c>
      <c r="P46" s="98"/>
      <c r="Q46" s="98"/>
      <c r="R46" s="73">
        <v>1700</v>
      </c>
      <c r="S46" s="71">
        <f>SUM(R46*AF35)</f>
        <v>0</v>
      </c>
      <c r="T46" s="79" t="s">
        <v>112</v>
      </c>
      <c r="U46" s="13"/>
      <c r="V46" s="13"/>
      <c r="W46" s="13"/>
      <c r="X46" s="13"/>
      <c r="Y46" s="13"/>
      <c r="Z46" s="13"/>
      <c r="AA46" s="13"/>
    </row>
    <row r="47" spans="1:35" s="9" customFormat="1" ht="62.25" customHeight="1" x14ac:dyDescent="0.2">
      <c r="A47" s="11" t="s">
        <v>26</v>
      </c>
      <c r="B47" s="10">
        <v>0</v>
      </c>
      <c r="C47" s="48"/>
      <c r="D47" s="48"/>
      <c r="E47" s="48"/>
      <c r="F47" s="48"/>
      <c r="G47" s="48"/>
      <c r="H47" s="26"/>
      <c r="I47" s="26"/>
      <c r="J47" s="26"/>
      <c r="K47" s="26"/>
      <c r="L47" s="26"/>
      <c r="M47" s="26"/>
      <c r="N47" s="26"/>
      <c r="O47" s="99" t="s">
        <v>116</v>
      </c>
      <c r="P47" s="100"/>
      <c r="Q47" s="100"/>
      <c r="R47" s="74">
        <f>R46</f>
        <v>1700</v>
      </c>
      <c r="S47" s="71">
        <f>+SUM(R47*AG35)</f>
        <v>0</v>
      </c>
      <c r="T47" s="79" t="s">
        <v>113</v>
      </c>
      <c r="U47" s="13"/>
      <c r="V47" s="13"/>
      <c r="W47" s="13"/>
      <c r="X47" s="13"/>
      <c r="Y47" s="13"/>
      <c r="Z47" s="13"/>
      <c r="AA47" s="13"/>
    </row>
    <row r="48" spans="1:35" s="9" customFormat="1" ht="59.25" customHeight="1" thickBot="1" x14ac:dyDescent="0.25">
      <c r="A48" s="45" t="s">
        <v>12</v>
      </c>
      <c r="B48" s="10">
        <v>0</v>
      </c>
      <c r="C48" s="48"/>
      <c r="D48" s="48"/>
      <c r="E48" s="48"/>
      <c r="F48" s="48"/>
      <c r="G48" s="48"/>
      <c r="H48" s="26"/>
      <c r="I48" s="26"/>
      <c r="J48" s="26"/>
      <c r="K48" s="26"/>
      <c r="L48" s="26"/>
      <c r="M48" s="26"/>
      <c r="N48" s="26"/>
      <c r="O48" s="97" t="s">
        <v>117</v>
      </c>
      <c r="P48" s="98"/>
      <c r="Q48" s="98"/>
      <c r="R48" s="75">
        <v>3000</v>
      </c>
      <c r="S48" s="72">
        <f>SUM(R48*AH35)</f>
        <v>0</v>
      </c>
      <c r="T48" s="80" t="s">
        <v>114</v>
      </c>
      <c r="U48" s="13"/>
      <c r="V48" s="13"/>
      <c r="W48" s="13"/>
      <c r="X48" s="13"/>
      <c r="Y48" s="13"/>
      <c r="Z48" s="13"/>
      <c r="AA48" s="13"/>
    </row>
    <row r="49" spans="1:27" s="9" customFormat="1" ht="77.25" customHeight="1" thickBot="1" x14ac:dyDescent="0.25">
      <c r="A49" s="46" t="s">
        <v>12</v>
      </c>
      <c r="B49" s="16">
        <v>0</v>
      </c>
      <c r="C49" s="48"/>
      <c r="D49" s="48"/>
      <c r="E49" s="48"/>
      <c r="F49" s="48"/>
      <c r="G49" s="48"/>
      <c r="H49" s="48"/>
      <c r="I49" s="26"/>
      <c r="J49" s="26"/>
      <c r="K49" s="26"/>
      <c r="L49" s="26"/>
      <c r="M49" s="26"/>
      <c r="N49" s="26"/>
      <c r="O49" s="76"/>
      <c r="P49" s="77"/>
      <c r="Q49" s="78"/>
      <c r="R49" s="78"/>
      <c r="S49" s="82">
        <f>+W35+S46+S47+S48</f>
        <v>10000</v>
      </c>
      <c r="T49" s="81" t="s">
        <v>111</v>
      </c>
      <c r="U49" s="22"/>
      <c r="V49" s="22"/>
      <c r="W49" s="48"/>
      <c r="X49" s="48"/>
      <c r="Y49" s="13"/>
      <c r="Z49" s="13"/>
      <c r="AA49" s="13"/>
    </row>
    <row r="50" spans="1:27" s="9" customFormat="1" ht="14.1" customHeight="1" x14ac:dyDescent="0.2">
      <c r="A50" s="46" t="s">
        <v>12</v>
      </c>
      <c r="B50" s="16">
        <v>0</v>
      </c>
      <c r="C50" s="48"/>
      <c r="D50" s="48"/>
      <c r="E50" s="48"/>
      <c r="F50" s="48"/>
      <c r="G50" s="48"/>
      <c r="H50" s="48"/>
      <c r="I50" s="13"/>
      <c r="J50" s="27"/>
      <c r="K50" s="27"/>
      <c r="L50" s="27"/>
      <c r="M50" s="27"/>
      <c r="N50" s="27"/>
      <c r="O50" s="27"/>
      <c r="P50" s="27"/>
      <c r="Q50" s="53"/>
      <c r="R50" s="53"/>
      <c r="S50" s="53"/>
      <c r="T50" s="53"/>
      <c r="U50" s="53"/>
      <c r="V50" s="53"/>
      <c r="W50" s="53"/>
      <c r="X50" s="53"/>
      <c r="Y50" s="53"/>
      <c r="Z50" s="55"/>
      <c r="AA50" s="67"/>
    </row>
    <row r="51" spans="1:27" s="9" customFormat="1" ht="14.1" customHeight="1" thickBot="1" x14ac:dyDescent="0.25">
      <c r="A51" s="47" t="s">
        <v>12</v>
      </c>
      <c r="B51" s="15">
        <v>0</v>
      </c>
      <c r="C51" s="48"/>
      <c r="D51" s="48"/>
      <c r="E51" s="48"/>
      <c r="F51" s="48"/>
      <c r="G51" s="48"/>
      <c r="H51" s="48"/>
      <c r="I51" s="13"/>
      <c r="J51" s="26"/>
      <c r="K51" s="26"/>
      <c r="L51" s="26"/>
      <c r="M51" s="26"/>
      <c r="N51" s="26"/>
      <c r="O51" s="26"/>
      <c r="P51" s="26"/>
      <c r="Q51" s="26"/>
      <c r="R51" s="26"/>
      <c r="S51" s="26"/>
      <c r="T51" s="26"/>
      <c r="U51" s="26"/>
      <c r="V51" s="26"/>
      <c r="W51" s="27"/>
      <c r="X51" s="27"/>
      <c r="Y51" s="27"/>
      <c r="Z51" s="54"/>
      <c r="AA51" s="54"/>
    </row>
    <row r="52" spans="1:27" s="9" customFormat="1" ht="14.1" customHeight="1" x14ac:dyDescent="0.2">
      <c r="A52" s="13"/>
      <c r="B52" s="13"/>
      <c r="C52" s="51"/>
      <c r="D52" s="51"/>
      <c r="E52" s="51"/>
      <c r="F52" s="51"/>
      <c r="G52" s="51"/>
      <c r="H52" s="51"/>
      <c r="I52" s="13"/>
      <c r="J52" s="26"/>
      <c r="K52" s="26"/>
      <c r="L52" s="26"/>
      <c r="M52" s="26"/>
      <c r="N52" s="26"/>
      <c r="O52" s="26"/>
      <c r="P52" s="26"/>
      <c r="Q52" s="26"/>
      <c r="R52" s="26"/>
      <c r="S52" s="26"/>
      <c r="T52" s="26"/>
      <c r="U52" s="26"/>
      <c r="V52" s="26"/>
      <c r="W52" s="27"/>
      <c r="X52" s="27"/>
      <c r="Y52" s="27"/>
      <c r="Z52" s="54"/>
      <c r="AA52" s="54"/>
    </row>
    <row r="53" spans="1:27" s="9" customFormat="1" ht="14.1" customHeight="1" thickBot="1" x14ac:dyDescent="0.25">
      <c r="A53" s="13"/>
      <c r="B53" s="13"/>
      <c r="C53" s="51"/>
      <c r="D53" s="51"/>
      <c r="E53" s="51"/>
      <c r="F53" s="51"/>
      <c r="G53" s="51"/>
      <c r="H53" s="51"/>
      <c r="I53" s="13"/>
      <c r="J53" s="26"/>
      <c r="K53" s="26"/>
      <c r="L53" s="26"/>
      <c r="M53" s="26"/>
      <c r="N53" s="26"/>
      <c r="O53" s="26"/>
      <c r="P53" s="26"/>
      <c r="Q53" s="26"/>
      <c r="R53" s="26"/>
      <c r="S53" s="26"/>
      <c r="T53" s="26"/>
      <c r="U53" s="26"/>
      <c r="V53" s="26"/>
      <c r="W53" s="23"/>
      <c r="X53" s="23"/>
      <c r="Y53" s="22"/>
      <c r="Z53" s="48"/>
      <c r="AA53" s="48"/>
    </row>
    <row r="54" spans="1:27" s="9" customFormat="1" ht="14.1" customHeight="1" thickBot="1" x14ac:dyDescent="0.25">
      <c r="A54" s="12" t="s">
        <v>27</v>
      </c>
      <c r="B54" s="21" t="s">
        <v>32</v>
      </c>
      <c r="C54" s="52"/>
      <c r="D54" s="52"/>
      <c r="E54" s="52"/>
      <c r="F54" s="52"/>
      <c r="G54" s="52"/>
      <c r="H54" s="52"/>
      <c r="I54" s="13"/>
      <c r="J54" s="26"/>
      <c r="K54" s="26"/>
      <c r="L54" s="26"/>
      <c r="M54" s="26"/>
      <c r="N54" s="26"/>
      <c r="O54" s="26"/>
      <c r="P54" s="26"/>
      <c r="Q54" s="26"/>
      <c r="R54" s="26"/>
      <c r="S54" s="26"/>
      <c r="T54" s="26"/>
      <c r="U54" s="26"/>
      <c r="V54" s="26"/>
      <c r="W54" s="23"/>
      <c r="X54" s="23"/>
      <c r="Y54" s="22"/>
      <c r="Z54" s="48"/>
      <c r="AA54" s="48"/>
    </row>
    <row r="55" spans="1:27" s="9" customFormat="1" ht="12" customHeight="1" x14ac:dyDescent="0.2">
      <c r="A55" s="13"/>
      <c r="B55" s="13"/>
      <c r="C55" s="13"/>
      <c r="D55" s="13"/>
      <c r="E55" s="13"/>
      <c r="F55" s="13"/>
      <c r="G55" s="13"/>
      <c r="H55" s="13"/>
      <c r="I55" s="13"/>
      <c r="J55" s="26"/>
      <c r="K55" s="26"/>
      <c r="L55" s="26"/>
      <c r="M55" s="26"/>
      <c r="N55" s="26"/>
      <c r="O55" s="26"/>
      <c r="P55" s="26"/>
      <c r="Q55" s="26"/>
      <c r="R55" s="26"/>
      <c r="S55" s="26"/>
      <c r="T55" s="26"/>
      <c r="U55" s="26"/>
      <c r="V55" s="26"/>
      <c r="W55" s="23"/>
      <c r="X55" s="23"/>
      <c r="Y55" s="22"/>
      <c r="Z55" s="48"/>
      <c r="AA55" s="48"/>
    </row>
    <row r="56" spans="1:27" ht="12.75" customHeight="1" x14ac:dyDescent="0.2">
      <c r="A56" s="24"/>
      <c r="B56" s="24"/>
      <c r="C56" s="24"/>
      <c r="D56" s="24"/>
      <c r="E56" s="24"/>
      <c r="F56" s="24"/>
      <c r="G56" s="24"/>
      <c r="H56" s="24"/>
      <c r="I56" s="24"/>
      <c r="J56" s="26"/>
      <c r="K56" s="26"/>
      <c r="L56" s="26"/>
      <c r="M56" s="26"/>
      <c r="N56" s="26"/>
      <c r="O56" s="26"/>
      <c r="P56" s="26"/>
      <c r="Q56" s="26"/>
      <c r="R56" s="26"/>
      <c r="S56" s="26"/>
      <c r="T56" s="26"/>
      <c r="U56" s="26"/>
      <c r="V56" s="26"/>
      <c r="W56" s="23"/>
      <c r="X56" s="23"/>
      <c r="Y56" s="22"/>
      <c r="Z56" s="48"/>
      <c r="AA56" s="48"/>
    </row>
    <row r="57" spans="1:27" x14ac:dyDescent="0.2">
      <c r="A57" s="14" t="s">
        <v>28</v>
      </c>
      <c r="B57" s="24"/>
      <c r="C57" s="24"/>
      <c r="D57" s="24"/>
      <c r="E57" s="24"/>
      <c r="F57" s="24"/>
      <c r="G57" s="24"/>
      <c r="H57" s="24"/>
      <c r="I57" s="24"/>
      <c r="J57" s="26"/>
      <c r="K57" s="26"/>
      <c r="L57" s="26"/>
      <c r="M57" s="26"/>
      <c r="N57" s="26"/>
      <c r="O57" s="26"/>
      <c r="P57" s="26"/>
      <c r="Q57" s="26"/>
      <c r="R57" s="26"/>
      <c r="S57" s="26"/>
      <c r="T57" s="26"/>
      <c r="U57" s="26"/>
      <c r="V57" s="26"/>
      <c r="W57" s="49"/>
      <c r="X57" s="49"/>
      <c r="Y57" s="22"/>
      <c r="Z57" s="48"/>
      <c r="AA57" s="48"/>
    </row>
    <row r="58" spans="1:27" x14ac:dyDescent="0.2">
      <c r="A58" s="13" t="s">
        <v>29</v>
      </c>
      <c r="B58" s="25"/>
      <c r="C58" s="25"/>
      <c r="D58" s="25"/>
      <c r="E58" s="25"/>
      <c r="F58" s="25"/>
      <c r="G58" s="25"/>
      <c r="H58" s="25"/>
      <c r="I58" s="24"/>
      <c r="J58" s="26"/>
      <c r="K58" s="26"/>
      <c r="L58" s="26"/>
      <c r="M58" s="26"/>
      <c r="N58" s="26"/>
      <c r="O58" s="26"/>
      <c r="P58" s="26"/>
      <c r="Q58" s="26"/>
      <c r="R58" s="26"/>
      <c r="S58" s="26"/>
      <c r="T58" s="26"/>
      <c r="U58" s="26"/>
      <c r="V58" s="26"/>
      <c r="W58" s="49"/>
      <c r="X58" s="49"/>
      <c r="Y58" s="22"/>
      <c r="Z58" s="48"/>
      <c r="AA58" s="48"/>
    </row>
    <row r="59" spans="1:27" ht="12" customHeight="1" x14ac:dyDescent="0.2">
      <c r="A59" s="24"/>
      <c r="B59" s="24"/>
      <c r="C59" s="24"/>
      <c r="D59" s="24"/>
      <c r="E59" s="24"/>
      <c r="F59" s="24"/>
      <c r="G59" s="24"/>
      <c r="H59" s="24"/>
      <c r="I59" s="24"/>
      <c r="J59" s="26"/>
      <c r="K59" s="26"/>
      <c r="L59" s="26"/>
      <c r="M59" s="26"/>
      <c r="N59" s="26"/>
      <c r="O59" s="26"/>
      <c r="P59" s="26"/>
      <c r="Q59" s="26"/>
      <c r="R59" s="26"/>
      <c r="S59" s="26"/>
      <c r="T59" s="26"/>
      <c r="U59" s="26"/>
      <c r="V59" s="26"/>
      <c r="W59" s="49"/>
      <c r="X59" s="49"/>
      <c r="Y59" s="22"/>
      <c r="Z59" s="48"/>
      <c r="AA59" s="48"/>
    </row>
    <row r="60" spans="1:27" ht="15.75" x14ac:dyDescent="0.2">
      <c r="A60" s="101" t="s">
        <v>50</v>
      </c>
      <c r="B60" s="101"/>
      <c r="C60" s="101"/>
      <c r="D60" s="101"/>
      <c r="E60" s="101"/>
      <c r="F60" s="101"/>
      <c r="G60" s="70"/>
      <c r="H60" s="70"/>
      <c r="I60" s="70"/>
      <c r="J60" s="50"/>
      <c r="K60" s="50"/>
      <c r="L60" s="50"/>
      <c r="M60" s="50"/>
      <c r="N60" s="50"/>
      <c r="O60" s="50"/>
      <c r="P60" s="50"/>
      <c r="Q60" s="50"/>
      <c r="R60" s="50"/>
      <c r="S60" s="24"/>
      <c r="T60" s="24"/>
      <c r="U60" s="24"/>
      <c r="V60" s="24"/>
      <c r="W60" s="24"/>
      <c r="X60" s="24"/>
      <c r="Y60" s="24"/>
      <c r="Z60" s="24"/>
      <c r="AA60" s="24"/>
    </row>
    <row r="61" spans="1:27" ht="12" customHeight="1" x14ac:dyDescent="0.2">
      <c r="A61" s="24"/>
      <c r="B61" s="24"/>
      <c r="C61" s="24"/>
      <c r="D61" s="24"/>
      <c r="E61" s="24"/>
      <c r="F61" s="24"/>
      <c r="G61" s="24"/>
      <c r="H61" s="24"/>
      <c r="I61" s="50"/>
      <c r="J61" s="50"/>
      <c r="K61" s="50"/>
      <c r="L61" s="50"/>
      <c r="M61" s="50"/>
      <c r="N61" s="50"/>
      <c r="O61" s="50"/>
      <c r="P61" s="50"/>
      <c r="Q61" s="50"/>
      <c r="R61" s="50"/>
      <c r="S61" s="24"/>
      <c r="T61" s="24"/>
      <c r="U61" s="24"/>
      <c r="V61" s="24"/>
      <c r="W61" s="24"/>
      <c r="X61" s="24"/>
      <c r="Y61" s="24"/>
      <c r="Z61" s="24"/>
      <c r="AA61" s="24"/>
    </row>
    <row r="62" spans="1:27" ht="12.75" x14ac:dyDescent="0.2">
      <c r="A62" s="24"/>
      <c r="B62" s="24"/>
      <c r="C62" s="24"/>
      <c r="D62" s="24"/>
      <c r="E62" s="24"/>
      <c r="F62" s="24"/>
      <c r="G62" s="24"/>
      <c r="H62" s="24"/>
      <c r="I62" s="50"/>
      <c r="J62" s="50"/>
      <c r="K62" s="50"/>
      <c r="L62" s="50"/>
      <c r="M62" s="50"/>
      <c r="N62" s="50"/>
      <c r="O62" s="50"/>
      <c r="P62" s="50"/>
      <c r="Q62" s="50"/>
      <c r="R62" s="50"/>
      <c r="S62" s="24"/>
      <c r="T62" s="24"/>
      <c r="U62" s="24"/>
      <c r="V62" s="24"/>
      <c r="W62" s="24"/>
      <c r="X62" s="24"/>
      <c r="Y62" s="24"/>
      <c r="Z62" s="24"/>
      <c r="AA62" s="24"/>
    </row>
  </sheetData>
  <sheetProtection password="D9B1" sheet="1" objects="1" scenarios="1" selectLockedCells="1"/>
  <mergeCells count="56">
    <mergeCell ref="A7:B9"/>
    <mergeCell ref="G7:G9"/>
    <mergeCell ref="P7:P9"/>
    <mergeCell ref="AA7:AA9"/>
    <mergeCell ref="AE7:AE9"/>
    <mergeCell ref="C7:C9"/>
    <mergeCell ref="E7:E9"/>
    <mergeCell ref="K8:K9"/>
    <mergeCell ref="O7:O9"/>
    <mergeCell ref="Q7:Q9"/>
    <mergeCell ref="AI7:AI9"/>
    <mergeCell ref="U7:U9"/>
    <mergeCell ref="AB7:AB9"/>
    <mergeCell ref="AC7:AC9"/>
    <mergeCell ref="AD7:AD9"/>
    <mergeCell ref="AF7:AF9"/>
    <mergeCell ref="AG7:AG9"/>
    <mergeCell ref="AH7:AH9"/>
    <mergeCell ref="H37:K37"/>
    <mergeCell ref="O37:S37"/>
    <mergeCell ref="H38:J40"/>
    <mergeCell ref="K38:K40"/>
    <mergeCell ref="O38:R40"/>
    <mergeCell ref="S38:S40"/>
    <mergeCell ref="O46:Q46"/>
    <mergeCell ref="O47:Q47"/>
    <mergeCell ref="O48:Q48"/>
    <mergeCell ref="A60:F60"/>
    <mergeCell ref="F7:F9"/>
    <mergeCell ref="L8:L9"/>
    <mergeCell ref="D7:D9"/>
    <mergeCell ref="M8:M9"/>
    <mergeCell ref="A35:B35"/>
    <mergeCell ref="J8:J9"/>
    <mergeCell ref="A34:B34"/>
    <mergeCell ref="A11:B11"/>
    <mergeCell ref="B12:B33"/>
    <mergeCell ref="A10:B10"/>
    <mergeCell ref="H7:M7"/>
    <mergeCell ref="H8:H9"/>
    <mergeCell ref="A3:AI3"/>
    <mergeCell ref="A2:AI2"/>
    <mergeCell ref="A1:AI1"/>
    <mergeCell ref="A5:AI5"/>
    <mergeCell ref="O45:T45"/>
    <mergeCell ref="Y7:Y9"/>
    <mergeCell ref="Z7:Z9"/>
    <mergeCell ref="R7:R9"/>
    <mergeCell ref="X7:X9"/>
    <mergeCell ref="S7:S9"/>
    <mergeCell ref="T7:T9"/>
    <mergeCell ref="W7:W9"/>
    <mergeCell ref="V7:V9"/>
    <mergeCell ref="H35:M35"/>
    <mergeCell ref="N7:N9"/>
    <mergeCell ref="I8:I9"/>
  </mergeCells>
  <phoneticPr fontId="6" type="noConversion"/>
  <printOptions horizontalCentered="1"/>
  <pageMargins left="0.28000000000000003" right="0.25" top="0.71" bottom="0.66" header="0.27" footer="0.26"/>
  <pageSetup paperSize="181" scale="28" orientation="landscape" horizontalDpi="1200" verticalDpi="1200" r:id="rId1"/>
  <headerFooter alignWithMargins="0">
    <oddFooter>&amp;RRFB Bid Quotation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Base SOW - Cost Table</vt:lpstr>
      <vt:lpstr>'Base SOW - Cost Table'!Print_Area</vt:lpstr>
    </vt:vector>
  </TitlesOfParts>
  <Company>Excalibur Group,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Ozog, Jr.</dc:creator>
  <cp:lastModifiedBy>Robert Breakwell</cp:lastModifiedBy>
  <cp:lastPrinted>2014-03-28T18:55:59Z</cp:lastPrinted>
  <dcterms:created xsi:type="dcterms:W3CDTF">2009-03-12T14:50:14Z</dcterms:created>
  <dcterms:modified xsi:type="dcterms:W3CDTF">2019-01-22T21:45:14Z</dcterms:modified>
</cp:coreProperties>
</file>